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Personal Services\2024-25 Fiscal Personal Services\2024-25 Fiscal Form A's for Website\"/>
    </mc:Choice>
  </mc:AlternateContent>
  <xr:revisionPtr revIDLastSave="0" documentId="8_{2BBDD13E-6678-461C-8223-8EB541E08251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NWACC" sheetId="1" r:id="rId1"/>
  </sheets>
  <definedNames>
    <definedName name="_xlnm.Print_Area" localSheetId="0">NWACC!$A$1:$N$178</definedName>
    <definedName name="_xlnm.Print_Titles" localSheetId="0">NWACC!$1:$8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75" i="1" l="1"/>
  <c r="L165" i="1"/>
  <c r="L166" i="1"/>
  <c r="L167" i="1"/>
  <c r="L168" i="1"/>
  <c r="L169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22" i="1"/>
  <c r="L123" i="1"/>
  <c r="L124" i="1"/>
  <c r="L125" i="1"/>
  <c r="L126" i="1"/>
  <c r="L127" i="1"/>
  <c r="L128" i="1"/>
  <c r="L129" i="1"/>
  <c r="L130" i="1"/>
  <c r="L131" i="1"/>
  <c r="L132" i="1"/>
  <c r="L109" i="1"/>
  <c r="L110" i="1"/>
  <c r="L111" i="1"/>
  <c r="L112" i="1"/>
  <c r="L113" i="1"/>
  <c r="L114" i="1"/>
  <c r="L115" i="1"/>
  <c r="L116" i="1"/>
  <c r="L117" i="1"/>
  <c r="L118" i="1"/>
  <c r="L119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64" i="1"/>
  <c r="L65" i="1"/>
  <c r="L66" i="1"/>
  <c r="L67" i="1"/>
  <c r="L68" i="1"/>
  <c r="L69" i="1"/>
  <c r="L70" i="1"/>
  <c r="L71" i="1"/>
  <c r="L72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14" i="1"/>
  <c r="L37" i="1"/>
  <c r="L63" i="1"/>
  <c r="L74" i="1"/>
  <c r="L108" i="1"/>
  <c r="L121" i="1"/>
  <c r="L134" i="1"/>
  <c r="L164" i="1"/>
  <c r="L174" i="1"/>
  <c r="M160" i="1" l="1"/>
  <c r="K160" i="1"/>
  <c r="I160" i="1"/>
  <c r="G160" i="1"/>
  <c r="E160" i="1"/>
  <c r="M176" i="1"/>
  <c r="K176" i="1"/>
  <c r="I176" i="1"/>
  <c r="G176" i="1"/>
  <c r="E176" i="1"/>
  <c r="M170" i="1"/>
  <c r="K170" i="1"/>
  <c r="I170" i="1"/>
  <c r="G170" i="1"/>
  <c r="E170" i="1"/>
  <c r="I178" i="1" l="1"/>
  <c r="E178" i="1"/>
  <c r="K178" i="1"/>
  <c r="M178" i="1"/>
  <c r="G178" i="1"/>
</calcChain>
</file>

<file path=xl/sharedStrings.xml><?xml version="1.0" encoding="utf-8"?>
<sst xmlns="http://schemas.openxmlformats.org/spreadsheetml/2006/main" count="194" uniqueCount="181">
  <si>
    <t>FORM A</t>
  </si>
  <si>
    <t>AHECB</t>
  </si>
  <si>
    <t>AUTHORIZED</t>
  </si>
  <si>
    <t>PAID</t>
  </si>
  <si>
    <t>BUDGETED</t>
  </si>
  <si>
    <t>REQUESTED</t>
  </si>
  <si>
    <t>RECOMMENDED</t>
  </si>
  <si>
    <t>T</t>
  </si>
  <si>
    <t>ITEM</t>
  </si>
  <si>
    <t>POSITION</t>
  </si>
  <si>
    <t>C</t>
  </si>
  <si>
    <t xml:space="preserve"> #</t>
  </si>
  <si>
    <t>TITLE</t>
  </si>
  <si>
    <t>ANNUAL SAL</t>
  </si>
  <si>
    <t>#</t>
  </si>
  <si>
    <t>NORTHWEST ARKANSAS COMMUNITY COLLEGE</t>
  </si>
  <si>
    <t>TWELVE MONTH EDUCATIONAL AND GENERAL</t>
  </si>
  <si>
    <t>ADMINISTRATIVE POSITIONS</t>
  </si>
  <si>
    <t>President, NWACC</t>
  </si>
  <si>
    <t>Chief Academic Officer</t>
  </si>
  <si>
    <t>Chief Fiscal Officer</t>
  </si>
  <si>
    <t>Chief Student Affairs Officer</t>
  </si>
  <si>
    <t>Chief Information Officer</t>
  </si>
  <si>
    <t>Chief Planning &amp; Assessment Officer</t>
  </si>
  <si>
    <t>Director of College Relations</t>
  </si>
  <si>
    <t>Director of Institutional Research</t>
  </si>
  <si>
    <t>Director of Human Resources</t>
  </si>
  <si>
    <t>Director of Administrative Services</t>
  </si>
  <si>
    <t>Dean of Workforce Development</t>
  </si>
  <si>
    <t>Counselor</t>
  </si>
  <si>
    <t>Registrar</t>
  </si>
  <si>
    <t>Coord. of Cont. Ed. &amp; Bus. Outreach</t>
  </si>
  <si>
    <t>Director of Financial Aid</t>
  </si>
  <si>
    <t>Dean of Students</t>
  </si>
  <si>
    <t>Director of Major Gifts</t>
  </si>
  <si>
    <t>Director of Planning &amp; Assessment</t>
  </si>
  <si>
    <t>Project/Program Administrator</t>
  </si>
  <si>
    <t>Project/Program Director</t>
  </si>
  <si>
    <t>Project/Program Manager</t>
  </si>
  <si>
    <t>Project/Program Specialist</t>
  </si>
  <si>
    <t>Director of Academic Computing</t>
  </si>
  <si>
    <t>Director of Administrative Computing</t>
  </si>
  <si>
    <t>Director of Off-Campus Operations</t>
  </si>
  <si>
    <t>Director of Distance Learning</t>
  </si>
  <si>
    <t>Business Manager</t>
  </si>
  <si>
    <t>Controller</t>
  </si>
  <si>
    <t>Dean of Advanced Studies</t>
  </si>
  <si>
    <t>Director of Physical Plant</t>
  </si>
  <si>
    <t>Director of Police &amp; Public Safety</t>
  </si>
  <si>
    <t>Director of Enrollment Management</t>
  </si>
  <si>
    <t>Director of Admissions</t>
  </si>
  <si>
    <t>Director of Student Retention</t>
  </si>
  <si>
    <t>Director of Academic Advising</t>
  </si>
  <si>
    <t>Director of Special Programs</t>
  </si>
  <si>
    <t>Coordinator of Career Services</t>
  </si>
  <si>
    <t>Associate Registrar</t>
  </si>
  <si>
    <t>Instructional Designer</t>
  </si>
  <si>
    <t>Administrator of Grants &amp; Contracts</t>
  </si>
  <si>
    <t>Assistant to the President</t>
  </si>
  <si>
    <t>Dir.of Student Activities/Org.</t>
  </si>
  <si>
    <t>Workforce Specialist</t>
  </si>
  <si>
    <t>Director of Disability Services</t>
  </si>
  <si>
    <t>Assessment Coordinator</t>
  </si>
  <si>
    <t>Academic Advisor</t>
  </si>
  <si>
    <t>Student Services Representative</t>
  </si>
  <si>
    <t>TOTAL</t>
  </si>
  <si>
    <t>ACADEMIC POSITIONS</t>
  </si>
  <si>
    <t>Division Chairperson/Dean</t>
  </si>
  <si>
    <t>Director of Nursing</t>
  </si>
  <si>
    <t>Librarian</t>
  </si>
  <si>
    <t>Special Instructor</t>
  </si>
  <si>
    <t>Assistant Librarian</t>
  </si>
  <si>
    <t>Lab. Supervisor</t>
  </si>
  <si>
    <t xml:space="preserve">    TOTAL</t>
  </si>
  <si>
    <t>NINE MONTH EDUCATIONAL AND GENERAL</t>
  </si>
  <si>
    <t>Faculty</t>
  </si>
  <si>
    <t>Part-Time Faculty</t>
  </si>
  <si>
    <t>TOTAL NWACC</t>
  </si>
  <si>
    <t>Academic Tutor</t>
  </si>
  <si>
    <t>Planned Giving Officer</t>
  </si>
  <si>
    <t>Director of Testing Services</t>
  </si>
  <si>
    <t>Chief of External &amp; Adv. Programs</t>
  </si>
  <si>
    <t>Dir. of Community &amp; Govt. Relations</t>
  </si>
  <si>
    <t>Dir. of Fac. Planning &amp; Construction</t>
  </si>
  <si>
    <t>Dir. of Public Relations &amp; Marketing</t>
  </si>
  <si>
    <t>Information Systems Business Manager</t>
  </si>
  <si>
    <t>Accounting Coordinator</t>
  </si>
  <si>
    <t>Computer Support Coordinator</t>
  </si>
  <si>
    <t>Maintenance Manager</t>
  </si>
  <si>
    <t>Campus Construction Coordinator</t>
  </si>
  <si>
    <t>Computer Operations Coordinator</t>
  </si>
  <si>
    <t>Information Technology Manager</t>
  </si>
  <si>
    <t xml:space="preserve">Systems Coordination Analyst </t>
  </si>
  <si>
    <t>Benefits Coordinator</t>
  </si>
  <si>
    <t>Database Analyst</t>
  </si>
  <si>
    <t>Computer Support Specialist</t>
  </si>
  <si>
    <t>Education &amp; Instruction Analyst</t>
  </si>
  <si>
    <t>Fiscal Support Supervisor</t>
  </si>
  <si>
    <t>Website Developer</t>
  </si>
  <si>
    <t>Research &amp; Statistics Manager</t>
  </si>
  <si>
    <t>Accountant II</t>
  </si>
  <si>
    <t>Budget Specialist</t>
  </si>
  <si>
    <t>Grants Analyst</t>
  </si>
  <si>
    <t>HE Public Safety Supervisor</t>
  </si>
  <si>
    <t>Human Resources Analyst</t>
  </si>
  <si>
    <t>Production Artist</t>
  </si>
  <si>
    <t>HEI Program Coordinator</t>
  </si>
  <si>
    <t>Public Safety Officer</t>
  </si>
  <si>
    <t>Skilled Trades Supervisor</t>
  </si>
  <si>
    <t>Administrative Analyst</t>
  </si>
  <si>
    <t>Assistant Registrar</t>
  </si>
  <si>
    <t>Construction Specialist</t>
  </si>
  <si>
    <t>Financial Aid Analyst</t>
  </si>
  <si>
    <t>Fiscal Support Analyst</t>
  </si>
  <si>
    <t>Purchasing Specialist</t>
  </si>
  <si>
    <t>Skilled Tradesman</t>
  </si>
  <si>
    <t>Computer Operator</t>
  </si>
  <si>
    <t>Network Analyst</t>
  </si>
  <si>
    <t>Administrative Support Supervisor</t>
  </si>
  <si>
    <t>Financial Aid Specialist</t>
  </si>
  <si>
    <t>Human Resources Specialist</t>
  </si>
  <si>
    <t>Inventory Control Manager</t>
  </si>
  <si>
    <t>Landscape Supervisor</t>
  </si>
  <si>
    <t>Legal Support Specialist</t>
  </si>
  <si>
    <t>Administrative Specialist III</t>
  </si>
  <si>
    <t>Fiscal Support Specialist</t>
  </si>
  <si>
    <t>Maintenance Specialist</t>
  </si>
  <si>
    <t>Laboratory Coordinator</t>
  </si>
  <si>
    <t>Library Specialist</t>
  </si>
  <si>
    <t>Human Resources Assistant</t>
  </si>
  <si>
    <t>Student Account Specialist</t>
  </si>
  <si>
    <t>Warehouse Specialist</t>
  </si>
  <si>
    <t>Administrative Specialist II</t>
  </si>
  <si>
    <t>Library Technician</t>
  </si>
  <si>
    <t>Admission Specialist</t>
  </si>
  <si>
    <t>Cashier</t>
  </si>
  <si>
    <t>Maintenance Assistant</t>
  </si>
  <si>
    <t>Mail Services Coordinator</t>
  </si>
  <si>
    <t>Registrar's Assistant</t>
  </si>
  <si>
    <t>Administrative Specialist I</t>
  </si>
  <si>
    <t>Academic Laboratory Assistant</t>
  </si>
  <si>
    <t>Equipment Operator</t>
  </si>
  <si>
    <t>Maintenance Coordinator</t>
  </si>
  <si>
    <t>Computer Support Technician</t>
  </si>
  <si>
    <t>Accountant I</t>
  </si>
  <si>
    <t>Multimedia Specialist</t>
  </si>
  <si>
    <t>Fiscal Support Pool</t>
  </si>
  <si>
    <t>Fiscal Support Manager</t>
  </si>
  <si>
    <t>Accounting Technician</t>
  </si>
  <si>
    <t>Public Safety Pool</t>
  </si>
  <si>
    <t>HE Public Safety Commander III</t>
  </si>
  <si>
    <t>HE Public Safety Commander II</t>
  </si>
  <si>
    <t>HE Public Safety Commander I</t>
  </si>
  <si>
    <t>Public Safety Officer II</t>
  </si>
  <si>
    <t>Public Safety/Security Officer</t>
  </si>
  <si>
    <t>Skilled Trades Pool</t>
  </si>
  <si>
    <t>Skilled Trades Foreman</t>
  </si>
  <si>
    <t>Skilled Trades Helper</t>
  </si>
  <si>
    <t>Apprentice Tradesman</t>
  </si>
  <si>
    <t>Administrative Support Pool</t>
  </si>
  <si>
    <t>Administrative Assistant</t>
  </si>
  <si>
    <t>Administration Support Specialist</t>
  </si>
  <si>
    <t>Administrative Support Specialist</t>
  </si>
  <si>
    <t>Food Preparation Technician</t>
  </si>
  <si>
    <t>Fiscal Support Technician</t>
  </si>
  <si>
    <t>2022-23</t>
  </si>
  <si>
    <t>Budget Analyst</t>
  </si>
  <si>
    <t>2023-24</t>
  </si>
  <si>
    <t>2024-25</t>
  </si>
  <si>
    <t>Director Public Safety I</t>
  </si>
  <si>
    <t>Security Officer Supervisor</t>
  </si>
  <si>
    <t>HE Public Safety Dispatcher</t>
  </si>
  <si>
    <t>Security Officer</t>
  </si>
  <si>
    <t>Parking Control Officer</t>
  </si>
  <si>
    <t>Watchman</t>
  </si>
  <si>
    <t>Library Support Pool</t>
  </si>
  <si>
    <t>Library Supervisor</t>
  </si>
  <si>
    <t>Library Support Assistant</t>
  </si>
  <si>
    <t>Extra Help Assistant</t>
  </si>
  <si>
    <t>Parking Control Supv.</t>
  </si>
  <si>
    <t>HIGHER EDUCATION PERSONAL SERVICES RECOMMENDATIONS FOR THE 2024-25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</si>
</sst>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\(#\)"/>
    <numFmt numFmtId="165" formatCode="\(##\)"/>
    <numFmt numFmtId="166" formatCode="0.0%"/>
    <numFmt numFmtId="167" formatCode="\(##.00\)"/>
    <numFmt numFmtId="168" formatCode="\(0\)"/>
  </numFmts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2" borderId="0"/>
    <xf numFmtId="0" fontId="1" fillId="2" borderId="0"/>
    <xf numFmtId="0" fontId="4" fillId="0" borderId="0"/>
    <xf numFmtId="43" fontId="2" fillId="0" borderId="0" applyFont="0" applyFill="0" applyBorder="0" applyAlignment="0" applyProtection="0"/>
    <xf numFmtId="0" fontId="1" fillId="3" borderId="0"/>
    <xf numFmtId="9" fontId="5" fillId="0" borderId="0" applyFont="0" applyFill="0" applyBorder="0" applyAlignment="0" applyProtection="0"/>
    <xf numFmtId="0" fontId="1" fillId="2" borderId="0"/>
    <xf numFmtId="0" fontId="1" fillId="2" borderId="0"/>
    <xf numFmtId="0" fontId="1" fillId="2" borderId="0" applyBorder="0"/>
    <xf numFmtId="0" fontId="1" fillId="2" borderId="0"/>
    <xf numFmtId="0" fontId="1" fillId="2" borderId="0"/>
    <xf numFmtId="0" fontId="1" fillId="2" borderId="0"/>
  </cellStyleXfs>
  <cellXfs count="62">
    <xf numFmtId="0" fontId="0" fillId="0" borderId="0" xfId="0"/>
    <xf numFmtId="1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3" fontId="3" fillId="0" borderId="5" xfId="2" applyNumberFormat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3" fontId="3" fillId="0" borderId="0" xfId="1" applyNumberFormat="1" applyFont="1" applyFill="1" applyAlignment="1">
      <alignment horizontal="center"/>
    </xf>
    <xf numFmtId="165" fontId="2" fillId="0" borderId="0" xfId="1" applyNumberFormat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/>
    <xf numFmtId="3" fontId="2" fillId="0" borderId="0" xfId="1" applyNumberFormat="1" applyFont="1" applyFill="1"/>
    <xf numFmtId="3" fontId="2" fillId="0" borderId="6" xfId="1" applyNumberFormat="1" applyFont="1" applyFill="1" applyBorder="1" applyAlignment="1">
      <alignment horizontal="center"/>
    </xf>
    <xf numFmtId="165" fontId="2" fillId="0" borderId="0" xfId="1" applyNumberFormat="1" applyFont="1" applyFill="1"/>
    <xf numFmtId="0" fontId="2" fillId="0" borderId="0" xfId="1" applyFont="1" applyFill="1" applyAlignment="1">
      <alignment horizontal="left" indent="2"/>
    </xf>
    <xf numFmtId="3" fontId="2" fillId="0" borderId="7" xfId="1" applyNumberFormat="1" applyFont="1" applyFill="1" applyBorder="1" applyAlignment="1">
      <alignment horizontal="center"/>
    </xf>
    <xf numFmtId="0" fontId="2" fillId="0" borderId="0" xfId="0" applyFont="1" applyAlignment="1">
      <alignment horizontal="left" indent="2"/>
    </xf>
    <xf numFmtId="0" fontId="2" fillId="0" borderId="0" xfId="4" applyNumberFormat="1" applyFont="1" applyFill="1" applyBorder="1"/>
    <xf numFmtId="0" fontId="3" fillId="0" borderId="8" xfId="1" applyFont="1" applyFill="1" applyBorder="1"/>
    <xf numFmtId="0" fontId="3" fillId="0" borderId="3" xfId="1" applyFont="1" applyFill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3" fontId="3" fillId="0" borderId="9" xfId="2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0" fontId="2" fillId="0" borderId="0" xfId="5" applyFont="1" applyFill="1"/>
    <xf numFmtId="3" fontId="3" fillId="0" borderId="11" xfId="2" applyNumberFormat="1" applyFont="1" applyFill="1" applyBorder="1" applyAlignment="1">
      <alignment horizontal="center"/>
    </xf>
    <xf numFmtId="0" fontId="2" fillId="0" borderId="0" xfId="0" applyFont="1"/>
    <xf numFmtId="167" fontId="2" fillId="0" borderId="0" xfId="1" applyNumberFormat="1" applyFont="1" applyFill="1" applyAlignment="1">
      <alignment horizontal="lef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2" fillId="0" borderId="0" xfId="1" applyNumberFormat="1" applyFont="1" applyFill="1" applyAlignment="1">
      <alignment horizontal="center"/>
    </xf>
    <xf numFmtId="0" fontId="2" fillId="0" borderId="0" xfId="3" applyFont="1"/>
    <xf numFmtId="166" fontId="2" fillId="0" borderId="0" xfId="6" applyNumberFormat="1" applyFont="1" applyFill="1"/>
    <xf numFmtId="0" fontId="7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2" fillId="0" borderId="1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1" fontId="3" fillId="0" borderId="0" xfId="2" applyNumberFormat="1" applyFont="1" applyFill="1" applyAlignment="1">
      <alignment horizontal="center"/>
    </xf>
    <xf numFmtId="37" fontId="2" fillId="0" borderId="0" xfId="5" applyNumberFormat="1" applyFont="1" applyFill="1" applyAlignment="1">
      <alignment horizontal="center"/>
    </xf>
    <xf numFmtId="3" fontId="3" fillId="0" borderId="0" xfId="2" applyNumberFormat="1" applyFont="1" applyFill="1" applyAlignment="1">
      <alignment horizontal="center"/>
    </xf>
    <xf numFmtId="0" fontId="2" fillId="0" borderId="0" xfId="5" applyFont="1" applyFill="1" applyAlignment="1">
      <alignment horizontal="center"/>
    </xf>
    <xf numFmtId="0" fontId="3" fillId="0" borderId="3" xfId="2" applyFont="1" applyFill="1" applyBorder="1" applyAlignment="1">
      <alignment horizontal="center"/>
    </xf>
    <xf numFmtId="164" fontId="3" fillId="0" borderId="0" xfId="2" applyNumberFormat="1" applyFont="1" applyFill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/>
    </xf>
    <xf numFmtId="168" fontId="2" fillId="0" borderId="0" xfId="7" applyNumberFormat="1" applyFont="1" applyFill="1" applyAlignment="1">
      <alignment horizontal="left"/>
    </xf>
    <xf numFmtId="0" fontId="2" fillId="0" borderId="0" xfId="8" applyFont="1" applyFill="1" applyAlignment="1">
      <alignment horizontal="center"/>
    </xf>
    <xf numFmtId="164" fontId="2" fillId="0" borderId="0" xfId="8" applyNumberFormat="1" applyFont="1" applyFill="1" applyAlignment="1">
      <alignment horizontal="left"/>
    </xf>
    <xf numFmtId="0" fontId="2" fillId="0" borderId="0" xfId="9" applyFont="1" applyFill="1" applyBorder="1"/>
    <xf numFmtId="3" fontId="2" fillId="0" borderId="0" xfId="8" applyNumberFormat="1" applyFont="1" applyFill="1" applyAlignment="1">
      <alignment horizontal="center"/>
    </xf>
    <xf numFmtId="0" fontId="2" fillId="0" borderId="0" xfId="10" applyFont="1" applyFill="1" applyAlignment="1">
      <alignment horizontal="center"/>
    </xf>
    <xf numFmtId="0" fontId="2" fillId="0" borderId="0" xfId="10" applyFont="1" applyFill="1"/>
    <xf numFmtId="0" fontId="2" fillId="0" borderId="0" xfId="11" applyFont="1" applyFill="1" applyAlignment="1">
      <alignment vertical="center"/>
    </xf>
    <xf numFmtId="0" fontId="2" fillId="0" borderId="0" xfId="12" applyFont="1" applyFill="1" applyAlignment="1">
      <alignment horizontal="center"/>
    </xf>
    <xf numFmtId="164" fontId="2" fillId="0" borderId="0" xfId="12" applyNumberFormat="1" applyFont="1" applyFill="1" applyAlignment="1">
      <alignment horizontal="left"/>
    </xf>
    <xf numFmtId="0" fontId="2" fillId="0" borderId="0" xfId="12" applyFont="1" applyFill="1"/>
    <xf numFmtId="3" fontId="2" fillId="0" borderId="0" xfId="12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3">
    <cellStyle name="Comma 2" xfId="4" xr:uid="{00000000-0005-0000-0000-000000000000}"/>
    <cellStyle name="Normal" xfId="0" builtinId="0"/>
    <cellStyle name="Normal 2" xfId="1" xr:uid="{00000000-0005-0000-0000-000002000000}"/>
    <cellStyle name="Normal_ANC Completed Request" xfId="5" xr:uid="{00000000-0005-0000-0000-000003000000}"/>
    <cellStyle name="Normal_asuj_UA Fund Form A" xfId="9" xr:uid="{00000000-0005-0000-0000-000004000000}"/>
    <cellStyle name="Normal_Copy of ASUJ" xfId="2" xr:uid="{00000000-0005-0000-0000-000005000000}"/>
    <cellStyle name="Normal_EACC" xfId="11" xr:uid="{00000000-0005-0000-0000-000006000000}"/>
    <cellStyle name="Normal_NAC" xfId="3" xr:uid="{00000000-0005-0000-0000-000007000000}"/>
    <cellStyle name="Normal_non classified form A" xfId="7" xr:uid="{00000000-0005-0000-0000-000008000000}"/>
    <cellStyle name="Normal_UA Fund Form A" xfId="8" xr:uid="{00000000-0005-0000-0000-000009000000}"/>
    <cellStyle name="Normal_UAFS Form A" xfId="10" xr:uid="{00000000-0005-0000-0000-00000A000000}"/>
    <cellStyle name="Normal_UAPB" xfId="12" xr:uid="{00000000-0005-0000-0000-00000B000000}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45"/>
  <sheetViews>
    <sheetView tabSelected="1" zoomScaleNormal="100" zoomScaleSheetLayoutView="100" workbookViewId="0">
      <pane ySplit="10" topLeftCell="A107" activePane="bottomLeft" state="frozen"/>
      <selection pane="bottomLeft" activeCell="Q122" sqref="Q122"/>
    </sheetView>
  </sheetViews>
  <sheetFormatPr defaultColWidth="14.5703125" defaultRowHeight="12.75" x14ac:dyDescent="0.2"/>
  <cols>
    <col min="1" max="1" width="5.42578125" style="4" customWidth="1"/>
    <col min="2" max="2" width="6.42578125" style="8" customWidth="1"/>
    <col min="3" max="3" width="3.5703125" style="9" customWidth="1"/>
    <col min="4" max="4" width="45.5703125" style="10" customWidth="1"/>
    <col min="5" max="5" width="5.5703125" style="4" customWidth="1"/>
    <col min="6" max="6" width="14.42578125" style="4" customWidth="1"/>
    <col min="7" max="7" width="5.5703125" style="4" customWidth="1"/>
    <col min="8" max="8" width="14.42578125" style="4" customWidth="1"/>
    <col min="9" max="9" width="5.5703125" style="4" customWidth="1"/>
    <col min="10" max="10" width="14.42578125" style="4" customWidth="1"/>
    <col min="11" max="11" width="5.5703125" style="4" customWidth="1"/>
    <col min="12" max="12" width="14.42578125" style="4" customWidth="1"/>
    <col min="13" max="13" width="5.5703125" style="4" customWidth="1"/>
    <col min="14" max="14" width="16.42578125" style="4" customWidth="1"/>
    <col min="15" max="15" width="6.5703125" style="10" customWidth="1"/>
    <col min="16" max="16" width="5.42578125" style="10" customWidth="1"/>
    <col min="17" max="16384" width="14.5703125" style="10"/>
  </cols>
  <sheetData>
    <row r="1" spans="1:15" x14ac:dyDescent="0.2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5" s="23" customFormat="1" ht="12.75" customHeight="1" x14ac:dyDescent="0.2">
      <c r="A2" s="61" t="s">
        <v>180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5" ht="13.5" thickBot="1" x14ac:dyDescent="0.25">
      <c r="A3" s="34"/>
      <c r="B3" s="35"/>
      <c r="C3" s="35"/>
      <c r="D3" s="25"/>
      <c r="E3" s="27"/>
      <c r="F3" s="27"/>
      <c r="G3" s="28"/>
      <c r="H3" s="27"/>
      <c r="I3" s="28"/>
      <c r="J3" s="27"/>
      <c r="K3" s="28"/>
      <c r="L3" s="28"/>
      <c r="M3" s="28"/>
      <c r="N3" s="27"/>
    </row>
    <row r="4" spans="1:15" s="32" customFormat="1" x14ac:dyDescent="0.2">
      <c r="A4" s="36"/>
      <c r="B4" s="1"/>
      <c r="C4" s="1"/>
      <c r="D4" s="37"/>
      <c r="E4" s="37"/>
      <c r="F4" s="20"/>
      <c r="G4" s="37"/>
      <c r="H4" s="20"/>
      <c r="I4" s="37"/>
      <c r="J4" s="20"/>
      <c r="K4" s="37"/>
      <c r="L4" s="20"/>
      <c r="M4" s="37"/>
      <c r="N4" s="21" t="s">
        <v>1</v>
      </c>
    </row>
    <row r="5" spans="1:15" s="32" customFormat="1" x14ac:dyDescent="0.2">
      <c r="A5" s="38"/>
      <c r="B5" s="40"/>
      <c r="C5" s="40"/>
      <c r="D5" s="39"/>
      <c r="E5" s="41"/>
      <c r="F5" s="42" t="s">
        <v>2</v>
      </c>
      <c r="G5" s="43"/>
      <c r="H5" s="42" t="s">
        <v>3</v>
      </c>
      <c r="I5" s="43"/>
      <c r="J5" s="42" t="s">
        <v>4</v>
      </c>
      <c r="K5" s="43"/>
      <c r="L5" s="39" t="s">
        <v>5</v>
      </c>
      <c r="M5" s="39"/>
      <c r="N5" s="22" t="s">
        <v>6</v>
      </c>
    </row>
    <row r="6" spans="1:15" s="32" customFormat="1" x14ac:dyDescent="0.2">
      <c r="A6" s="44" t="s">
        <v>7</v>
      </c>
      <c r="B6" s="40" t="s">
        <v>8</v>
      </c>
      <c r="C6" s="45"/>
      <c r="D6" s="39" t="s">
        <v>9</v>
      </c>
      <c r="E6" s="41"/>
      <c r="F6" s="42" t="s">
        <v>167</v>
      </c>
      <c r="G6" s="43"/>
      <c r="H6" s="42" t="s">
        <v>165</v>
      </c>
      <c r="I6" s="43"/>
      <c r="J6" s="42" t="s">
        <v>167</v>
      </c>
      <c r="K6" s="39"/>
      <c r="L6" s="42" t="s">
        <v>168</v>
      </c>
      <c r="M6" s="39"/>
      <c r="N6" s="22" t="s">
        <v>168</v>
      </c>
    </row>
    <row r="7" spans="1:15" s="32" customFormat="1" x14ac:dyDescent="0.2">
      <c r="A7" s="44" t="s">
        <v>10</v>
      </c>
      <c r="B7" s="40" t="s">
        <v>11</v>
      </c>
      <c r="C7" s="40"/>
      <c r="D7" s="39" t="s">
        <v>12</v>
      </c>
      <c r="E7" s="39" t="s">
        <v>11</v>
      </c>
      <c r="F7" s="42" t="s">
        <v>13</v>
      </c>
      <c r="G7" s="39" t="s">
        <v>14</v>
      </c>
      <c r="H7" s="42" t="s">
        <v>13</v>
      </c>
      <c r="I7" s="39" t="s">
        <v>11</v>
      </c>
      <c r="J7" s="42" t="s">
        <v>13</v>
      </c>
      <c r="K7" s="39" t="s">
        <v>11</v>
      </c>
      <c r="L7" s="42" t="s">
        <v>13</v>
      </c>
      <c r="M7" s="39" t="s">
        <v>11</v>
      </c>
      <c r="N7" s="22" t="s">
        <v>13</v>
      </c>
    </row>
    <row r="8" spans="1:15" s="32" customFormat="1" ht="13.5" thickBot="1" x14ac:dyDescent="0.25">
      <c r="A8" s="46"/>
      <c r="B8" s="2"/>
      <c r="C8" s="2"/>
      <c r="D8" s="47"/>
      <c r="E8" s="47"/>
      <c r="F8" s="3"/>
      <c r="G8" s="47"/>
      <c r="H8" s="3"/>
      <c r="I8" s="47"/>
      <c r="J8" s="3"/>
      <c r="K8" s="47"/>
      <c r="L8" s="3"/>
      <c r="M8" s="47"/>
      <c r="N8" s="24"/>
      <c r="O8" s="33">
        <v>7.0000000000000007E-2</v>
      </c>
    </row>
    <row r="9" spans="1:15" ht="13.5" thickBot="1" x14ac:dyDescent="0.25">
      <c r="B9" s="6"/>
      <c r="C9" s="6"/>
      <c r="D9" s="5"/>
      <c r="E9" s="7"/>
      <c r="F9" s="7"/>
      <c r="G9" s="7"/>
      <c r="H9" s="5"/>
      <c r="I9" s="7"/>
      <c r="J9" s="5"/>
      <c r="K9" s="5"/>
      <c r="L9" s="5"/>
      <c r="M9" s="7"/>
      <c r="N9" s="7"/>
    </row>
    <row r="10" spans="1:15" ht="13.5" thickBot="1" x14ac:dyDescent="0.25">
      <c r="D10" s="18" t="s">
        <v>15</v>
      </c>
      <c r="E10" s="19"/>
    </row>
    <row r="12" spans="1:15" x14ac:dyDescent="0.2">
      <c r="C12" s="10"/>
      <c r="D12" s="10" t="s">
        <v>16</v>
      </c>
    </row>
    <row r="13" spans="1:15" x14ac:dyDescent="0.2">
      <c r="C13" s="10"/>
      <c r="D13" s="10" t="s">
        <v>17</v>
      </c>
    </row>
    <row r="14" spans="1:15" x14ac:dyDescent="0.2">
      <c r="B14" s="8">
        <v>1</v>
      </c>
      <c r="C14" s="10"/>
      <c r="D14" s="10" t="s">
        <v>18</v>
      </c>
      <c r="E14" s="4">
        <v>1</v>
      </c>
      <c r="F14" s="31">
        <v>188489.99990569212</v>
      </c>
      <c r="H14" s="31"/>
      <c r="J14" s="31"/>
      <c r="L14" s="31">
        <f t="shared" ref="L14:L35" si="0">F14*(1+$O$8)</f>
        <v>201684.29989909058</v>
      </c>
      <c r="M14" s="31"/>
      <c r="N14" s="31"/>
    </row>
    <row r="15" spans="1:15" x14ac:dyDescent="0.2">
      <c r="B15" s="8">
        <v>2</v>
      </c>
      <c r="C15" s="10"/>
      <c r="D15" s="10" t="s">
        <v>19</v>
      </c>
      <c r="E15" s="4">
        <v>1</v>
      </c>
      <c r="F15" s="31">
        <v>151287.19746420698</v>
      </c>
      <c r="H15" s="31"/>
      <c r="J15" s="31"/>
      <c r="L15" s="31">
        <f t="shared" si="0"/>
        <v>161877.30128670149</v>
      </c>
      <c r="M15" s="31"/>
      <c r="N15" s="31"/>
    </row>
    <row r="16" spans="1:15" x14ac:dyDescent="0.2">
      <c r="B16" s="8">
        <v>3</v>
      </c>
      <c r="C16" s="10"/>
      <c r="D16" s="10" t="s">
        <v>81</v>
      </c>
      <c r="E16" s="4">
        <v>1</v>
      </c>
      <c r="F16" s="31">
        <v>141869.30880447716</v>
      </c>
      <c r="H16" s="31"/>
      <c r="J16" s="31"/>
      <c r="L16" s="31">
        <f t="shared" si="0"/>
        <v>151800.16042079058</v>
      </c>
      <c r="M16" s="31"/>
      <c r="N16" s="31"/>
    </row>
    <row r="17" spans="1:14" x14ac:dyDescent="0.2">
      <c r="B17" s="8">
        <v>4</v>
      </c>
      <c r="C17" s="10"/>
      <c r="D17" s="10" t="s">
        <v>22</v>
      </c>
      <c r="E17" s="4">
        <v>1</v>
      </c>
      <c r="F17" s="31">
        <v>141869.30880447716</v>
      </c>
      <c r="H17" s="31"/>
      <c r="J17" s="31"/>
      <c r="L17" s="31">
        <f t="shared" si="0"/>
        <v>151800.16042079058</v>
      </c>
      <c r="M17" s="31"/>
      <c r="N17" s="31"/>
    </row>
    <row r="18" spans="1:14" x14ac:dyDescent="0.2">
      <c r="B18" s="8">
        <v>5</v>
      </c>
      <c r="C18" s="10"/>
      <c r="D18" s="10" t="s">
        <v>24</v>
      </c>
      <c r="E18" s="4">
        <v>1</v>
      </c>
      <c r="F18" s="31">
        <v>141869.30880447716</v>
      </c>
      <c r="H18" s="31"/>
      <c r="J18" s="31"/>
      <c r="L18" s="31">
        <f t="shared" si="0"/>
        <v>151800.16042079058</v>
      </c>
      <c r="M18" s="31"/>
      <c r="N18" s="31"/>
    </row>
    <row r="19" spans="1:14" x14ac:dyDescent="0.2">
      <c r="B19" s="8">
        <v>6</v>
      </c>
      <c r="C19" s="10"/>
      <c r="D19" s="10" t="s">
        <v>20</v>
      </c>
      <c r="E19" s="4">
        <v>1</v>
      </c>
      <c r="F19" s="31">
        <v>141869.14613464163</v>
      </c>
      <c r="H19" s="31"/>
      <c r="J19" s="31"/>
      <c r="L19" s="31">
        <f t="shared" si="0"/>
        <v>151799.98636406654</v>
      </c>
      <c r="M19" s="31"/>
      <c r="N19" s="31"/>
    </row>
    <row r="20" spans="1:14" x14ac:dyDescent="0.2">
      <c r="B20" s="8">
        <v>7</v>
      </c>
      <c r="C20" s="10"/>
      <c r="D20" s="10" t="s">
        <v>23</v>
      </c>
      <c r="E20" s="4">
        <v>1</v>
      </c>
      <c r="F20" s="31">
        <v>141869.14613464163</v>
      </c>
      <c r="H20" s="31"/>
      <c r="J20" s="31"/>
      <c r="L20" s="31">
        <f t="shared" si="0"/>
        <v>151799.98636406654</v>
      </c>
      <c r="M20" s="31"/>
      <c r="N20" s="31"/>
    </row>
    <row r="21" spans="1:14" x14ac:dyDescent="0.2">
      <c r="B21" s="8">
        <v>8</v>
      </c>
      <c r="C21" s="10"/>
      <c r="D21" s="10" t="s">
        <v>21</v>
      </c>
      <c r="E21" s="4">
        <v>1</v>
      </c>
      <c r="F21" s="31">
        <v>141869.14613464163</v>
      </c>
      <c r="H21" s="31"/>
      <c r="J21" s="31"/>
      <c r="L21" s="31">
        <f t="shared" si="0"/>
        <v>151799.98636406654</v>
      </c>
      <c r="M21" s="31"/>
      <c r="N21" s="31"/>
    </row>
    <row r="22" spans="1:14" x14ac:dyDescent="0.2">
      <c r="B22" s="8">
        <v>9</v>
      </c>
      <c r="C22" s="10"/>
      <c r="D22" s="10" t="s">
        <v>25</v>
      </c>
      <c r="E22" s="4">
        <v>1</v>
      </c>
      <c r="F22" s="31">
        <v>120203.12900753497</v>
      </c>
      <c r="H22" s="31"/>
      <c r="J22" s="31"/>
      <c r="L22" s="31">
        <f t="shared" si="0"/>
        <v>128617.34803806242</v>
      </c>
      <c r="M22" s="31"/>
      <c r="N22" s="31"/>
    </row>
    <row r="23" spans="1:14" x14ac:dyDescent="0.2">
      <c r="B23" s="8">
        <v>10</v>
      </c>
      <c r="C23" s="10"/>
      <c r="D23" s="10" t="s">
        <v>82</v>
      </c>
      <c r="E23" s="4">
        <v>1</v>
      </c>
      <c r="F23" s="31">
        <v>120202.77971898623</v>
      </c>
      <c r="H23" s="31"/>
      <c r="J23" s="31"/>
      <c r="L23" s="31">
        <f t="shared" si="0"/>
        <v>128616.97429931528</v>
      </c>
      <c r="M23" s="31"/>
      <c r="N23" s="31"/>
    </row>
    <row r="24" spans="1:14" x14ac:dyDescent="0.2">
      <c r="B24" s="8">
        <v>11</v>
      </c>
      <c r="C24" s="10"/>
      <c r="D24" s="10" t="s">
        <v>83</v>
      </c>
      <c r="E24" s="4">
        <v>1</v>
      </c>
      <c r="F24" s="31">
        <v>120202.77971898623</v>
      </c>
      <c r="H24" s="31"/>
      <c r="J24" s="31"/>
      <c r="L24" s="31">
        <f t="shared" si="0"/>
        <v>128616.97429931528</v>
      </c>
      <c r="M24" s="31"/>
      <c r="N24" s="31"/>
    </row>
    <row r="25" spans="1:14" x14ac:dyDescent="0.2">
      <c r="B25" s="8">
        <v>12</v>
      </c>
      <c r="C25" s="10"/>
      <c r="D25" s="10" t="s">
        <v>26</v>
      </c>
      <c r="E25" s="4">
        <v>1</v>
      </c>
      <c r="F25" s="31">
        <v>120202.77971898623</v>
      </c>
      <c r="H25" s="31"/>
      <c r="J25" s="31"/>
      <c r="L25" s="31">
        <f t="shared" si="0"/>
        <v>128616.97429931528</v>
      </c>
      <c r="M25" s="31"/>
      <c r="N25" s="31"/>
    </row>
    <row r="26" spans="1:14" x14ac:dyDescent="0.2">
      <c r="B26" s="8">
        <v>13</v>
      </c>
      <c r="C26" s="10"/>
      <c r="D26" s="10" t="s">
        <v>27</v>
      </c>
      <c r="E26" s="4">
        <v>1</v>
      </c>
      <c r="F26" s="31">
        <v>118475.48647064653</v>
      </c>
      <c r="H26" s="31"/>
      <c r="J26" s="31"/>
      <c r="L26" s="31">
        <f t="shared" si="0"/>
        <v>126768.7705235918</v>
      </c>
      <c r="M26" s="31"/>
      <c r="N26" s="31"/>
    </row>
    <row r="27" spans="1:14" x14ac:dyDescent="0.2">
      <c r="B27" s="8">
        <v>14</v>
      </c>
      <c r="C27" s="10"/>
      <c r="D27" s="10" t="s">
        <v>28</v>
      </c>
      <c r="E27" s="4">
        <v>1</v>
      </c>
      <c r="F27" s="31">
        <v>117569.67389054186</v>
      </c>
      <c r="H27" s="31"/>
      <c r="J27" s="31"/>
      <c r="L27" s="31">
        <f t="shared" si="0"/>
        <v>125799.55106287979</v>
      </c>
      <c r="M27" s="31"/>
      <c r="N27" s="31"/>
    </row>
    <row r="28" spans="1:14" x14ac:dyDescent="0.2">
      <c r="B28" s="8">
        <v>15</v>
      </c>
      <c r="C28" s="10"/>
      <c r="D28" s="10" t="s">
        <v>29</v>
      </c>
      <c r="E28" s="4">
        <v>11</v>
      </c>
      <c r="F28" s="31">
        <v>115471.60799721989</v>
      </c>
      <c r="H28" s="31"/>
      <c r="J28" s="31"/>
      <c r="L28" s="31">
        <f t="shared" si="0"/>
        <v>123554.62055702529</v>
      </c>
      <c r="M28" s="31"/>
      <c r="N28" s="31"/>
    </row>
    <row r="29" spans="1:14" s="11" customFormat="1" x14ac:dyDescent="0.2">
      <c r="A29" s="4"/>
      <c r="B29" s="8">
        <v>16</v>
      </c>
      <c r="C29" s="10"/>
      <c r="D29" s="10" t="s">
        <v>31</v>
      </c>
      <c r="E29" s="31">
        <v>1</v>
      </c>
      <c r="F29" s="31">
        <v>110708.59350315946</v>
      </c>
      <c r="G29" s="31"/>
      <c r="H29" s="31"/>
      <c r="I29" s="31"/>
      <c r="J29" s="31"/>
      <c r="K29" s="31"/>
      <c r="L29" s="31">
        <f t="shared" si="0"/>
        <v>118458.19504838063</v>
      </c>
      <c r="M29" s="31"/>
      <c r="N29" s="31"/>
    </row>
    <row r="30" spans="1:14" s="11" customFormat="1" x14ac:dyDescent="0.2">
      <c r="A30" s="4"/>
      <c r="B30" s="8">
        <v>17</v>
      </c>
      <c r="C30" s="10"/>
      <c r="D30" s="10" t="s">
        <v>84</v>
      </c>
      <c r="E30" s="31">
        <v>1</v>
      </c>
      <c r="F30" s="31">
        <v>110708.59350315946</v>
      </c>
      <c r="G30" s="31"/>
      <c r="H30" s="31"/>
      <c r="I30" s="31"/>
      <c r="J30" s="31"/>
      <c r="K30" s="31"/>
      <c r="L30" s="31">
        <f t="shared" si="0"/>
        <v>118458.19504838063</v>
      </c>
      <c r="M30" s="31"/>
      <c r="N30" s="31"/>
    </row>
    <row r="31" spans="1:14" s="11" customFormat="1" x14ac:dyDescent="0.2">
      <c r="A31" s="4"/>
      <c r="B31" s="8">
        <v>18</v>
      </c>
      <c r="C31" s="10"/>
      <c r="D31" s="10" t="s">
        <v>30</v>
      </c>
      <c r="E31" s="31">
        <v>1</v>
      </c>
      <c r="F31" s="31">
        <v>110708.59350315946</v>
      </c>
      <c r="G31" s="31"/>
      <c r="H31" s="31"/>
      <c r="I31" s="31"/>
      <c r="J31" s="31"/>
      <c r="K31" s="31"/>
      <c r="L31" s="31">
        <f t="shared" si="0"/>
        <v>118458.19504838063</v>
      </c>
      <c r="M31" s="31"/>
      <c r="N31" s="31"/>
    </row>
    <row r="32" spans="1:14" s="11" customFormat="1" x14ac:dyDescent="0.2">
      <c r="A32" s="4"/>
      <c r="B32" s="8">
        <v>19</v>
      </c>
      <c r="C32" s="10"/>
      <c r="D32" s="10" t="s">
        <v>32</v>
      </c>
      <c r="E32" s="31">
        <v>1</v>
      </c>
      <c r="F32" s="31">
        <v>110488.13911694192</v>
      </c>
      <c r="G32" s="31"/>
      <c r="H32" s="31"/>
      <c r="I32" s="31"/>
      <c r="J32" s="31"/>
      <c r="K32" s="31"/>
      <c r="L32" s="31">
        <f t="shared" si="0"/>
        <v>118222.30885512786</v>
      </c>
      <c r="M32" s="31"/>
      <c r="N32" s="31"/>
    </row>
    <row r="33" spans="2:14" x14ac:dyDescent="0.2">
      <c r="B33" s="8">
        <v>20</v>
      </c>
      <c r="C33" s="10"/>
      <c r="D33" s="10" t="s">
        <v>33</v>
      </c>
      <c r="E33" s="4">
        <v>1</v>
      </c>
      <c r="F33" s="31">
        <v>110016.35446320362</v>
      </c>
      <c r="H33" s="31"/>
      <c r="J33" s="31"/>
      <c r="L33" s="31">
        <f t="shared" si="0"/>
        <v>117717.49927562788</v>
      </c>
      <c r="M33" s="31"/>
      <c r="N33" s="31"/>
    </row>
    <row r="34" spans="2:14" x14ac:dyDescent="0.2">
      <c r="B34" s="8">
        <v>21</v>
      </c>
      <c r="C34" s="10"/>
      <c r="D34" s="10" t="s">
        <v>34</v>
      </c>
      <c r="E34" s="4">
        <v>1</v>
      </c>
      <c r="F34" s="31">
        <v>109941.81526252981</v>
      </c>
      <c r="H34" s="31"/>
      <c r="J34" s="31"/>
      <c r="L34" s="31">
        <f t="shared" si="0"/>
        <v>117637.7423309069</v>
      </c>
      <c r="M34" s="31"/>
      <c r="N34" s="31"/>
    </row>
    <row r="35" spans="2:14" x14ac:dyDescent="0.2">
      <c r="B35" s="8">
        <v>22</v>
      </c>
      <c r="C35" s="10"/>
      <c r="D35" s="10" t="s">
        <v>35</v>
      </c>
      <c r="E35" s="4">
        <v>1</v>
      </c>
      <c r="F35" s="31">
        <v>109504.34267232493</v>
      </c>
      <c r="H35" s="31"/>
      <c r="J35" s="31"/>
      <c r="L35" s="31">
        <f t="shared" si="0"/>
        <v>117169.64665938768</v>
      </c>
      <c r="M35" s="31"/>
      <c r="N35" s="31"/>
    </row>
    <row r="36" spans="2:14" x14ac:dyDescent="0.2">
      <c r="B36" s="8">
        <v>23</v>
      </c>
      <c r="C36" s="10"/>
      <c r="D36" s="11" t="s">
        <v>36</v>
      </c>
      <c r="E36" s="4">
        <v>37</v>
      </c>
      <c r="F36" s="31"/>
      <c r="H36" s="31"/>
      <c r="J36" s="31"/>
      <c r="L36" s="31"/>
      <c r="M36" s="31"/>
      <c r="N36" s="31"/>
    </row>
    <row r="37" spans="2:14" x14ac:dyDescent="0.2">
      <c r="B37" s="31"/>
      <c r="C37" s="10"/>
      <c r="D37" s="11" t="s">
        <v>37</v>
      </c>
      <c r="E37" s="31"/>
      <c r="F37" s="31">
        <v>109504.34267232493</v>
      </c>
      <c r="H37" s="31"/>
      <c r="J37" s="31"/>
      <c r="K37" s="31"/>
      <c r="L37" s="31">
        <f t="shared" ref="L37:L61" si="1">F37*(1+$O$8)</f>
        <v>117169.64665938768</v>
      </c>
      <c r="M37" s="31"/>
      <c r="N37" s="31"/>
    </row>
    <row r="38" spans="2:14" x14ac:dyDescent="0.2">
      <c r="B38" s="31"/>
      <c r="C38" s="10"/>
      <c r="D38" s="11" t="s">
        <v>38</v>
      </c>
      <c r="E38" s="31"/>
      <c r="F38" s="31">
        <v>91697.027148876092</v>
      </c>
      <c r="H38" s="31"/>
      <c r="J38" s="31"/>
      <c r="K38" s="31"/>
      <c r="L38" s="31">
        <f t="shared" si="1"/>
        <v>98115.819049297424</v>
      </c>
      <c r="M38" s="31"/>
      <c r="N38" s="31"/>
    </row>
    <row r="39" spans="2:14" x14ac:dyDescent="0.2">
      <c r="B39" s="31"/>
      <c r="C39" s="10"/>
      <c r="D39" s="11" t="s">
        <v>39</v>
      </c>
      <c r="E39" s="31"/>
      <c r="F39" s="31">
        <v>82778.372490130088</v>
      </c>
      <c r="H39" s="31"/>
      <c r="J39" s="31"/>
      <c r="K39" s="31"/>
      <c r="L39" s="31">
        <f t="shared" si="1"/>
        <v>88572.858564439201</v>
      </c>
      <c r="M39" s="31"/>
      <c r="N39" s="31"/>
    </row>
    <row r="40" spans="2:14" x14ac:dyDescent="0.2">
      <c r="B40" s="8">
        <v>24</v>
      </c>
      <c r="C40" s="10"/>
      <c r="D40" s="10" t="s">
        <v>40</v>
      </c>
      <c r="E40" s="4">
        <v>1</v>
      </c>
      <c r="F40" s="31">
        <v>108642.02109358289</v>
      </c>
      <c r="H40" s="31"/>
      <c r="J40" s="31"/>
      <c r="L40" s="31">
        <f t="shared" si="1"/>
        <v>116246.96257013371</v>
      </c>
      <c r="M40" s="31"/>
      <c r="N40" s="31"/>
    </row>
    <row r="41" spans="2:14" x14ac:dyDescent="0.2">
      <c r="B41" s="8">
        <v>25</v>
      </c>
      <c r="C41" s="10"/>
      <c r="D41" s="10" t="s">
        <v>41</v>
      </c>
      <c r="E41" s="4">
        <v>1</v>
      </c>
      <c r="F41" s="31">
        <v>108642.02109358289</v>
      </c>
      <c r="H41" s="31"/>
      <c r="J41" s="31"/>
      <c r="L41" s="31">
        <f t="shared" si="1"/>
        <v>116246.96257013371</v>
      </c>
      <c r="M41" s="31"/>
      <c r="N41" s="31"/>
    </row>
    <row r="42" spans="2:14" x14ac:dyDescent="0.2">
      <c r="B42" s="8">
        <v>26</v>
      </c>
      <c r="C42" s="10"/>
      <c r="D42" s="10" t="s">
        <v>43</v>
      </c>
      <c r="E42" s="4">
        <v>1</v>
      </c>
      <c r="F42" s="31">
        <v>108564.03722907056</v>
      </c>
      <c r="H42" s="31"/>
      <c r="J42" s="31"/>
      <c r="L42" s="31">
        <f t="shared" si="1"/>
        <v>116163.5198351055</v>
      </c>
      <c r="M42" s="31"/>
      <c r="N42" s="31"/>
    </row>
    <row r="43" spans="2:14" x14ac:dyDescent="0.2">
      <c r="B43" s="8">
        <v>27</v>
      </c>
      <c r="C43" s="10"/>
      <c r="D43" s="10" t="s">
        <v>42</v>
      </c>
      <c r="E43" s="4">
        <v>1</v>
      </c>
      <c r="F43" s="31">
        <v>108564.03722907056</v>
      </c>
      <c r="H43" s="31"/>
      <c r="J43" s="31"/>
      <c r="L43" s="31">
        <f t="shared" si="1"/>
        <v>116163.5198351055</v>
      </c>
      <c r="M43" s="31"/>
      <c r="N43" s="31"/>
    </row>
    <row r="44" spans="2:14" x14ac:dyDescent="0.2">
      <c r="B44" s="8">
        <v>28</v>
      </c>
      <c r="C44" s="10"/>
      <c r="D44" s="10" t="s">
        <v>44</v>
      </c>
      <c r="E44" s="4">
        <v>1</v>
      </c>
      <c r="F44" s="31">
        <v>106119.54301454966</v>
      </c>
      <c r="H44" s="31"/>
      <c r="J44" s="31"/>
      <c r="L44" s="31">
        <f t="shared" si="1"/>
        <v>113547.91102556814</v>
      </c>
      <c r="M44" s="31"/>
      <c r="N44" s="31"/>
    </row>
    <row r="45" spans="2:14" x14ac:dyDescent="0.2">
      <c r="B45" s="8">
        <v>29</v>
      </c>
      <c r="C45" s="10"/>
      <c r="D45" s="10" t="s">
        <v>45</v>
      </c>
      <c r="E45" s="4">
        <v>1</v>
      </c>
      <c r="F45" s="31">
        <v>106119.54301454966</v>
      </c>
      <c r="H45" s="31"/>
      <c r="J45" s="31"/>
      <c r="L45" s="31">
        <f t="shared" si="1"/>
        <v>113547.91102556814</v>
      </c>
      <c r="M45" s="31"/>
      <c r="N45" s="31"/>
    </row>
    <row r="46" spans="2:14" x14ac:dyDescent="0.2">
      <c r="B46" s="8">
        <v>30</v>
      </c>
      <c r="C46" s="10"/>
      <c r="D46" s="10" t="s">
        <v>46</v>
      </c>
      <c r="E46" s="4">
        <v>1</v>
      </c>
      <c r="F46" s="31">
        <v>105212.23074474277</v>
      </c>
      <c r="H46" s="31"/>
      <c r="J46" s="31"/>
      <c r="L46" s="31">
        <f t="shared" si="1"/>
        <v>112577.08689687477</v>
      </c>
      <c r="M46" s="31"/>
      <c r="N46" s="31"/>
    </row>
    <row r="47" spans="2:14" x14ac:dyDescent="0.2">
      <c r="B47" s="8">
        <v>31</v>
      </c>
      <c r="C47" s="10"/>
      <c r="D47" s="10" t="s">
        <v>80</v>
      </c>
      <c r="E47" s="4">
        <v>1</v>
      </c>
      <c r="F47" s="31">
        <v>103863.40696327962</v>
      </c>
      <c r="H47" s="31"/>
      <c r="J47" s="31"/>
      <c r="L47" s="31">
        <f t="shared" si="1"/>
        <v>111133.8454507092</v>
      </c>
      <c r="M47" s="31"/>
      <c r="N47" s="31"/>
    </row>
    <row r="48" spans="2:14" x14ac:dyDescent="0.2">
      <c r="B48" s="8">
        <v>32</v>
      </c>
      <c r="C48" s="10"/>
      <c r="D48" s="10" t="s">
        <v>47</v>
      </c>
      <c r="E48" s="4">
        <v>1</v>
      </c>
      <c r="F48" s="31">
        <v>102425.80727812933</v>
      </c>
      <c r="H48" s="31"/>
      <c r="J48" s="31"/>
      <c r="L48" s="31">
        <f t="shared" si="1"/>
        <v>109595.61378759838</v>
      </c>
      <c r="M48" s="31"/>
      <c r="N48" s="31"/>
    </row>
    <row r="49" spans="1:14" x14ac:dyDescent="0.2">
      <c r="B49" s="8">
        <v>33</v>
      </c>
      <c r="C49" s="10"/>
      <c r="D49" s="10" t="s">
        <v>48</v>
      </c>
      <c r="E49" s="4">
        <v>1</v>
      </c>
      <c r="F49" s="31">
        <v>102425.31506212943</v>
      </c>
      <c r="H49" s="31"/>
      <c r="J49" s="31"/>
      <c r="L49" s="31">
        <f t="shared" si="1"/>
        <v>109595.08711647851</v>
      </c>
      <c r="M49" s="31"/>
      <c r="N49" s="31"/>
    </row>
    <row r="50" spans="1:14" x14ac:dyDescent="0.2">
      <c r="B50" s="8">
        <v>34</v>
      </c>
      <c r="C50" s="10"/>
      <c r="D50" s="10" t="s">
        <v>50</v>
      </c>
      <c r="E50" s="4">
        <v>1</v>
      </c>
      <c r="F50" s="31">
        <v>100932.11633477788</v>
      </c>
      <c r="H50" s="31"/>
      <c r="J50" s="31"/>
      <c r="L50" s="31">
        <f t="shared" si="1"/>
        <v>107997.36447821233</v>
      </c>
      <c r="M50" s="31"/>
      <c r="N50" s="31"/>
    </row>
    <row r="51" spans="1:14" x14ac:dyDescent="0.2">
      <c r="B51" s="8">
        <v>35</v>
      </c>
      <c r="C51" s="10"/>
      <c r="D51" s="10" t="s">
        <v>49</v>
      </c>
      <c r="E51" s="4">
        <v>1</v>
      </c>
      <c r="F51" s="31">
        <v>100932.11633477788</v>
      </c>
      <c r="H51" s="31"/>
      <c r="J51" s="31"/>
      <c r="L51" s="31">
        <f t="shared" si="1"/>
        <v>107997.36447821233</v>
      </c>
      <c r="M51" s="31"/>
      <c r="N51" s="31"/>
    </row>
    <row r="52" spans="1:14" x14ac:dyDescent="0.2">
      <c r="B52" s="8">
        <v>36</v>
      </c>
      <c r="C52" s="10"/>
      <c r="D52" s="10" t="s">
        <v>52</v>
      </c>
      <c r="E52" s="4">
        <v>1</v>
      </c>
      <c r="F52" s="31">
        <v>100848.72309586294</v>
      </c>
      <c r="H52" s="31"/>
      <c r="J52" s="31"/>
      <c r="L52" s="31">
        <f t="shared" si="1"/>
        <v>107908.13371257336</v>
      </c>
      <c r="M52" s="31"/>
      <c r="N52" s="31"/>
    </row>
    <row r="53" spans="1:14" x14ac:dyDescent="0.2">
      <c r="B53" s="8">
        <v>37</v>
      </c>
      <c r="C53" s="10"/>
      <c r="D53" s="10" t="s">
        <v>51</v>
      </c>
      <c r="E53" s="4">
        <v>1</v>
      </c>
      <c r="F53" s="31">
        <v>100848.72309586294</v>
      </c>
      <c r="H53" s="31"/>
      <c r="J53" s="31"/>
      <c r="L53" s="31">
        <f t="shared" si="1"/>
        <v>107908.13371257336</v>
      </c>
      <c r="M53" s="31"/>
      <c r="N53" s="31"/>
    </row>
    <row r="54" spans="1:14" x14ac:dyDescent="0.2">
      <c r="B54" s="8">
        <v>38</v>
      </c>
      <c r="C54" s="10"/>
      <c r="D54" s="10" t="s">
        <v>53</v>
      </c>
      <c r="E54" s="4">
        <v>1</v>
      </c>
      <c r="F54" s="31">
        <v>100848.13371145692</v>
      </c>
      <c r="H54" s="31"/>
      <c r="J54" s="31"/>
      <c r="L54" s="31">
        <f t="shared" si="1"/>
        <v>107907.50307125891</v>
      </c>
      <c r="M54" s="31"/>
      <c r="N54" s="31"/>
    </row>
    <row r="55" spans="1:14" x14ac:dyDescent="0.2">
      <c r="B55" s="8">
        <v>39</v>
      </c>
      <c r="C55" s="10"/>
      <c r="D55" s="10" t="s">
        <v>54</v>
      </c>
      <c r="E55" s="4">
        <v>1</v>
      </c>
      <c r="F55" s="31">
        <v>96544.764480986341</v>
      </c>
      <c r="H55" s="31"/>
      <c r="J55" s="31"/>
      <c r="L55" s="31">
        <f t="shared" si="1"/>
        <v>103302.89799465539</v>
      </c>
      <c r="M55" s="31"/>
      <c r="N55" s="31"/>
    </row>
    <row r="56" spans="1:14" x14ac:dyDescent="0.2">
      <c r="B56" s="8">
        <v>40</v>
      </c>
      <c r="C56" s="10"/>
      <c r="D56" s="10" t="s">
        <v>55</v>
      </c>
      <c r="E56" s="4">
        <v>1</v>
      </c>
      <c r="F56" s="31">
        <v>96143.734372596853</v>
      </c>
      <c r="H56" s="31"/>
      <c r="J56" s="31"/>
      <c r="L56" s="31">
        <f t="shared" si="1"/>
        <v>102873.79577867864</v>
      </c>
      <c r="M56" s="31"/>
      <c r="N56" s="31"/>
    </row>
    <row r="57" spans="1:14" x14ac:dyDescent="0.2">
      <c r="B57" s="8">
        <v>41</v>
      </c>
      <c r="C57" s="10"/>
      <c r="D57" s="10" t="s">
        <v>56</v>
      </c>
      <c r="E57" s="4">
        <v>3</v>
      </c>
      <c r="F57" s="31">
        <v>96069.996578473656</v>
      </c>
      <c r="H57" s="31"/>
      <c r="J57" s="31"/>
      <c r="L57" s="31">
        <f t="shared" si="1"/>
        <v>102794.89633896682</v>
      </c>
      <c r="M57" s="31"/>
      <c r="N57" s="31"/>
    </row>
    <row r="58" spans="1:14" x14ac:dyDescent="0.2">
      <c r="B58" s="8">
        <v>42</v>
      </c>
      <c r="C58" s="10"/>
      <c r="D58" s="10" t="s">
        <v>57</v>
      </c>
      <c r="E58" s="4">
        <v>1</v>
      </c>
      <c r="F58" s="31">
        <v>93730.606385005158</v>
      </c>
      <c r="H58" s="31"/>
      <c r="J58" s="31"/>
      <c r="L58" s="31">
        <f t="shared" si="1"/>
        <v>100291.74883195553</v>
      </c>
      <c r="M58" s="31"/>
      <c r="N58" s="31"/>
    </row>
    <row r="59" spans="1:14" x14ac:dyDescent="0.2">
      <c r="B59" s="8">
        <v>43</v>
      </c>
      <c r="C59" s="10"/>
      <c r="D59" s="10" t="s">
        <v>58</v>
      </c>
      <c r="E59" s="4">
        <v>1</v>
      </c>
      <c r="F59" s="31">
        <v>93730.606385005158</v>
      </c>
      <c r="H59" s="31"/>
      <c r="J59" s="31"/>
      <c r="L59" s="31">
        <f t="shared" si="1"/>
        <v>100291.74883195553</v>
      </c>
      <c r="M59" s="31"/>
      <c r="N59" s="31"/>
    </row>
    <row r="60" spans="1:14" x14ac:dyDescent="0.2">
      <c r="B60" s="8">
        <v>44</v>
      </c>
      <c r="C60" s="10"/>
      <c r="D60" s="10" t="s">
        <v>59</v>
      </c>
      <c r="E60" s="4">
        <v>1</v>
      </c>
      <c r="F60" s="31">
        <v>92320.898064974695</v>
      </c>
      <c r="H60" s="31"/>
      <c r="J60" s="31"/>
      <c r="L60" s="31">
        <f t="shared" si="1"/>
        <v>98783.360929522925</v>
      </c>
      <c r="M60" s="31"/>
      <c r="N60" s="31"/>
    </row>
    <row r="61" spans="1:14" x14ac:dyDescent="0.2">
      <c r="B61" s="8">
        <v>45</v>
      </c>
      <c r="C61" s="10"/>
      <c r="D61" s="10" t="s">
        <v>60</v>
      </c>
      <c r="E61" s="4">
        <v>4</v>
      </c>
      <c r="F61" s="31">
        <v>84270.65587324684</v>
      </c>
      <c r="H61" s="31"/>
      <c r="J61" s="31"/>
      <c r="L61" s="31">
        <f t="shared" si="1"/>
        <v>90169.601784374128</v>
      </c>
      <c r="M61" s="31"/>
      <c r="N61" s="31"/>
    </row>
    <row r="62" spans="1:14" s="25" customFormat="1" ht="12.75" customHeight="1" x14ac:dyDescent="0.2">
      <c r="A62" s="27"/>
      <c r="B62" s="8">
        <v>46</v>
      </c>
      <c r="D62" s="25" t="s">
        <v>146</v>
      </c>
      <c r="E62" s="28">
        <v>11</v>
      </c>
      <c r="F62" s="28"/>
      <c r="G62" s="28"/>
      <c r="H62" s="28"/>
      <c r="I62" s="28"/>
      <c r="J62" s="28"/>
      <c r="K62" s="28"/>
      <c r="L62" s="28"/>
      <c r="M62" s="31"/>
      <c r="N62" s="28"/>
    </row>
    <row r="63" spans="1:14" s="25" customFormat="1" ht="12.75" customHeight="1" x14ac:dyDescent="0.2">
      <c r="A63" s="27"/>
      <c r="D63" s="25" t="s">
        <v>147</v>
      </c>
      <c r="E63" s="28"/>
      <c r="F63" s="28">
        <v>83389.38</v>
      </c>
      <c r="G63" s="28"/>
      <c r="H63" s="31"/>
      <c r="I63" s="28"/>
      <c r="J63" s="31"/>
      <c r="K63" s="28"/>
      <c r="L63" s="31">
        <f t="shared" ref="L63:L72" si="2">F63*(1+$O$8)</f>
        <v>89226.636600000013</v>
      </c>
      <c r="M63" s="28"/>
      <c r="N63" s="28"/>
    </row>
    <row r="64" spans="1:14" s="25" customFormat="1" ht="12.75" customHeight="1" x14ac:dyDescent="0.2">
      <c r="A64" s="27"/>
      <c r="B64" s="29"/>
      <c r="D64" s="25" t="s">
        <v>97</v>
      </c>
      <c r="E64" s="28"/>
      <c r="F64" s="28">
        <v>68539.92</v>
      </c>
      <c r="G64" s="28"/>
      <c r="H64" s="31"/>
      <c r="I64" s="28"/>
      <c r="J64" s="31"/>
      <c r="K64" s="28"/>
      <c r="L64" s="31">
        <f t="shared" si="2"/>
        <v>73337.714399999997</v>
      </c>
      <c r="M64" s="28"/>
      <c r="N64" s="28"/>
    </row>
    <row r="65" spans="1:17" s="25" customFormat="1" ht="12.75" customHeight="1" x14ac:dyDescent="0.2">
      <c r="A65" s="27"/>
      <c r="D65" s="25" t="s">
        <v>100</v>
      </c>
      <c r="E65" s="28"/>
      <c r="F65" s="28">
        <v>65904.510000000009</v>
      </c>
      <c r="G65" s="28"/>
      <c r="H65" s="31"/>
      <c r="I65" s="28"/>
      <c r="J65" s="31"/>
      <c r="K65" s="28"/>
      <c r="L65" s="31">
        <f t="shared" si="2"/>
        <v>70517.825700000016</v>
      </c>
      <c r="M65" s="28"/>
      <c r="N65" s="28"/>
    </row>
    <row r="66" spans="1:17" s="25" customFormat="1" ht="12.75" customHeight="1" x14ac:dyDescent="0.2">
      <c r="A66" s="27"/>
      <c r="D66" s="25" t="s">
        <v>144</v>
      </c>
      <c r="E66" s="28"/>
      <c r="F66" s="28">
        <v>63369.68</v>
      </c>
      <c r="G66" s="28"/>
      <c r="H66" s="31"/>
      <c r="I66" s="28"/>
      <c r="J66" s="31"/>
      <c r="K66" s="28"/>
      <c r="L66" s="31">
        <f t="shared" si="2"/>
        <v>67805.5576</v>
      </c>
      <c r="M66" s="28"/>
      <c r="N66" s="28"/>
    </row>
    <row r="67" spans="1:17" s="25" customFormat="1" ht="12.75" customHeight="1" x14ac:dyDescent="0.2">
      <c r="A67" s="27"/>
      <c r="B67" s="29"/>
      <c r="D67" s="25" t="s">
        <v>113</v>
      </c>
      <c r="E67" s="28"/>
      <c r="F67" s="28">
        <v>60932.22</v>
      </c>
      <c r="G67" s="28"/>
      <c r="H67" s="31"/>
      <c r="I67" s="28"/>
      <c r="J67" s="31"/>
      <c r="K67" s="28"/>
      <c r="L67" s="31">
        <f t="shared" si="2"/>
        <v>65197.475400000003</v>
      </c>
      <c r="M67" s="28"/>
      <c r="N67" s="28"/>
    </row>
    <row r="68" spans="1:17" s="25" customFormat="1" ht="12.75" customHeight="1" x14ac:dyDescent="0.2">
      <c r="A68" s="27"/>
      <c r="B68" s="29"/>
      <c r="D68" s="25" t="s">
        <v>125</v>
      </c>
      <c r="E68" s="28"/>
      <c r="F68" s="28">
        <v>54168.75</v>
      </c>
      <c r="G68" s="28"/>
      <c r="H68" s="31"/>
      <c r="I68" s="28"/>
      <c r="J68" s="31"/>
      <c r="K68" s="28"/>
      <c r="L68" s="31">
        <f t="shared" si="2"/>
        <v>57960.5625</v>
      </c>
      <c r="M68" s="28"/>
      <c r="N68" s="28"/>
    </row>
    <row r="69" spans="1:17" s="25" customFormat="1" ht="12.75" customHeight="1" x14ac:dyDescent="0.2">
      <c r="A69" s="27"/>
      <c r="D69" s="25" t="s">
        <v>148</v>
      </c>
      <c r="E69" s="28"/>
      <c r="F69" s="28">
        <v>50081.350000000006</v>
      </c>
      <c r="G69" s="28"/>
      <c r="H69" s="31"/>
      <c r="I69" s="28"/>
      <c r="J69" s="31"/>
      <c r="K69" s="28"/>
      <c r="L69" s="31">
        <f t="shared" si="2"/>
        <v>53587.044500000011</v>
      </c>
      <c r="M69" s="28"/>
      <c r="N69" s="28"/>
    </row>
    <row r="70" spans="1:17" s="25" customFormat="1" ht="12.75" customHeight="1" x14ac:dyDescent="0.2">
      <c r="A70" s="27"/>
      <c r="D70" s="25" t="s">
        <v>164</v>
      </c>
      <c r="E70" s="28"/>
      <c r="F70" s="28">
        <v>46303.18</v>
      </c>
      <c r="G70" s="28"/>
      <c r="H70" s="31"/>
      <c r="I70" s="28"/>
      <c r="J70" s="31"/>
      <c r="K70" s="28"/>
      <c r="L70" s="31">
        <f t="shared" si="2"/>
        <v>49544.402600000001</v>
      </c>
      <c r="M70" s="28"/>
      <c r="N70" s="28"/>
    </row>
    <row r="71" spans="1:17" x14ac:dyDescent="0.2">
      <c r="B71" s="8">
        <v>47</v>
      </c>
      <c r="C71" s="10"/>
      <c r="D71" s="10" t="s">
        <v>61</v>
      </c>
      <c r="E71" s="4">
        <v>1</v>
      </c>
      <c r="F71" s="31">
        <v>82652.398555148611</v>
      </c>
      <c r="H71" s="31"/>
      <c r="J71" s="31"/>
      <c r="L71" s="31">
        <f t="shared" si="2"/>
        <v>88438.066454009022</v>
      </c>
      <c r="M71" s="31"/>
      <c r="N71" s="31"/>
    </row>
    <row r="72" spans="1:17" ht="12.75" customHeight="1" x14ac:dyDescent="0.2">
      <c r="B72" s="8">
        <v>48</v>
      </c>
      <c r="C72" s="10"/>
      <c r="D72" s="25" t="s">
        <v>85</v>
      </c>
      <c r="E72" s="31">
        <v>2</v>
      </c>
      <c r="F72" s="31">
        <v>81706.059210000007</v>
      </c>
      <c r="G72" s="31"/>
      <c r="H72" s="31"/>
      <c r="I72" s="31"/>
      <c r="J72" s="31"/>
      <c r="K72" s="31"/>
      <c r="L72" s="31">
        <f t="shared" si="2"/>
        <v>87425.483354700016</v>
      </c>
      <c r="M72" s="31"/>
      <c r="N72" s="31"/>
    </row>
    <row r="73" spans="1:17" s="25" customFormat="1" ht="12.75" customHeight="1" x14ac:dyDescent="0.2">
      <c r="A73" s="27"/>
      <c r="B73" s="8">
        <v>49</v>
      </c>
      <c r="D73" s="25" t="s">
        <v>149</v>
      </c>
      <c r="E73" s="28">
        <v>23</v>
      </c>
      <c r="F73" s="28"/>
      <c r="G73" s="28"/>
      <c r="H73" s="28"/>
      <c r="I73" s="28"/>
      <c r="J73" s="31"/>
      <c r="K73" s="28"/>
      <c r="L73" s="28"/>
      <c r="M73" s="31"/>
      <c r="N73" s="28"/>
    </row>
    <row r="74" spans="1:17" ht="12.75" customHeight="1" x14ac:dyDescent="0.2">
      <c r="B74" s="26"/>
      <c r="C74" s="10"/>
      <c r="D74" s="30" t="s">
        <v>150</v>
      </c>
      <c r="E74" s="31"/>
      <c r="F74" s="31">
        <v>81706.059210000007</v>
      </c>
      <c r="H74" s="31"/>
      <c r="J74" s="31"/>
      <c r="K74" s="31"/>
      <c r="L74" s="31">
        <f t="shared" ref="L74:L106" si="3">F74*(1+$O$8)</f>
        <v>87425.483354700016</v>
      </c>
      <c r="M74" s="31"/>
      <c r="N74" s="31"/>
    </row>
    <row r="75" spans="1:17" s="25" customFormat="1" ht="12.75" customHeight="1" x14ac:dyDescent="0.2">
      <c r="A75" s="27"/>
      <c r="B75" s="48"/>
      <c r="D75" s="25" t="s">
        <v>169</v>
      </c>
      <c r="E75" s="28"/>
      <c r="F75" s="28">
        <v>80182.590000000011</v>
      </c>
      <c r="G75" s="28"/>
      <c r="H75" s="31"/>
      <c r="I75" s="28"/>
      <c r="J75" s="31"/>
      <c r="K75" s="28"/>
      <c r="L75" s="31">
        <f t="shared" si="3"/>
        <v>85795.371300000013</v>
      </c>
      <c r="M75" s="31"/>
      <c r="N75" s="31"/>
      <c r="O75" s="10"/>
      <c r="P75" s="10"/>
    </row>
    <row r="76" spans="1:17" ht="12.75" customHeight="1" x14ac:dyDescent="0.2">
      <c r="B76" s="26"/>
      <c r="C76" s="10"/>
      <c r="D76" s="30" t="s">
        <v>151</v>
      </c>
      <c r="E76" s="31"/>
      <c r="F76" s="31">
        <v>78563.72815000001</v>
      </c>
      <c r="H76" s="31"/>
      <c r="J76" s="31"/>
      <c r="K76" s="31"/>
      <c r="L76" s="31">
        <f t="shared" si="3"/>
        <v>84063.189120500014</v>
      </c>
      <c r="M76" s="31"/>
      <c r="N76" s="31"/>
    </row>
    <row r="77" spans="1:17" ht="12.75" customHeight="1" x14ac:dyDescent="0.2">
      <c r="B77" s="26"/>
      <c r="C77" s="10"/>
      <c r="D77" s="30" t="s">
        <v>152</v>
      </c>
      <c r="E77" s="31"/>
      <c r="F77" s="31">
        <v>75541.33339</v>
      </c>
      <c r="H77" s="31"/>
      <c r="J77" s="31"/>
      <c r="K77" s="31"/>
      <c r="L77" s="31">
        <f t="shared" si="3"/>
        <v>80829.226727300003</v>
      </c>
      <c r="M77" s="31"/>
      <c r="N77" s="31"/>
    </row>
    <row r="78" spans="1:17" ht="12.75" customHeight="1" x14ac:dyDescent="0.2">
      <c r="B78" s="26"/>
      <c r="C78" s="10"/>
      <c r="D78" s="30" t="s">
        <v>103</v>
      </c>
      <c r="E78" s="31"/>
      <c r="F78" s="31">
        <v>67156.695689999993</v>
      </c>
      <c r="H78" s="31"/>
      <c r="J78" s="31"/>
      <c r="K78" s="31"/>
      <c r="L78" s="31">
        <f t="shared" si="3"/>
        <v>71857.664388299992</v>
      </c>
      <c r="M78" s="31"/>
      <c r="N78" s="31"/>
    </row>
    <row r="79" spans="1:17" ht="12.75" customHeight="1" x14ac:dyDescent="0.2">
      <c r="B79" s="26"/>
      <c r="C79" s="10"/>
      <c r="D79" s="30" t="s">
        <v>107</v>
      </c>
      <c r="E79" s="31"/>
      <c r="F79" s="31">
        <v>64573.70392</v>
      </c>
      <c r="H79" s="31"/>
      <c r="J79" s="31"/>
      <c r="K79" s="31"/>
      <c r="L79" s="31">
        <f t="shared" si="3"/>
        <v>69093.863194400008</v>
      </c>
      <c r="M79" s="31"/>
      <c r="N79" s="31"/>
    </row>
    <row r="80" spans="1:17" ht="12.75" customHeight="1" x14ac:dyDescent="0.2">
      <c r="B80" s="26"/>
      <c r="C80" s="10"/>
      <c r="D80" s="30" t="s">
        <v>153</v>
      </c>
      <c r="E80" s="31"/>
      <c r="F80" s="31">
        <v>59702.109479999999</v>
      </c>
      <c r="G80" s="31"/>
      <c r="H80" s="31"/>
      <c r="I80" s="31"/>
      <c r="J80" s="31"/>
      <c r="K80" s="31"/>
      <c r="L80" s="31">
        <f t="shared" si="3"/>
        <v>63881.2571436</v>
      </c>
      <c r="M80" s="31"/>
      <c r="N80" s="31"/>
      <c r="Q80" s="4"/>
    </row>
    <row r="81" spans="1:17" customFormat="1" ht="12.75" customHeight="1" x14ac:dyDescent="0.25">
      <c r="A81" s="49"/>
      <c r="B81" s="50"/>
      <c r="C81" s="50"/>
      <c r="D81" s="51" t="s">
        <v>170</v>
      </c>
      <c r="E81" s="49"/>
      <c r="F81" s="52">
        <v>56335.5</v>
      </c>
      <c r="G81" s="49"/>
      <c r="H81" s="31"/>
      <c r="I81" s="49"/>
      <c r="J81" s="31"/>
      <c r="K81" s="49"/>
      <c r="L81" s="31">
        <f t="shared" si="3"/>
        <v>60278.985000000001</v>
      </c>
      <c r="M81" s="49"/>
      <c r="N81" s="31"/>
      <c r="O81" s="52"/>
      <c r="P81" s="52"/>
    </row>
    <row r="82" spans="1:17" ht="12.75" customHeight="1" x14ac:dyDescent="0.2">
      <c r="B82" s="26"/>
      <c r="C82" s="10"/>
      <c r="D82" s="30" t="s">
        <v>154</v>
      </c>
      <c r="E82" s="31"/>
      <c r="F82" s="31">
        <v>51032.895649999999</v>
      </c>
      <c r="G82" s="31"/>
      <c r="H82" s="31"/>
      <c r="I82" s="31"/>
      <c r="J82" s="31"/>
      <c r="K82" s="31"/>
      <c r="L82" s="31">
        <f t="shared" si="3"/>
        <v>54605.198345500001</v>
      </c>
      <c r="M82" s="31"/>
      <c r="N82" s="31"/>
      <c r="Q82" s="4"/>
    </row>
    <row r="83" spans="1:17" s="54" customFormat="1" ht="12.75" customHeight="1" x14ac:dyDescent="0.2">
      <c r="A83" s="53"/>
      <c r="B83" s="48"/>
      <c r="C83" s="50"/>
      <c r="D83" s="51" t="s">
        <v>171</v>
      </c>
      <c r="E83" s="49"/>
      <c r="F83" s="52">
        <v>42809.630000000005</v>
      </c>
      <c r="G83" s="49"/>
      <c r="H83" s="31"/>
      <c r="I83" s="49"/>
      <c r="J83" s="31"/>
      <c r="K83" s="49"/>
      <c r="L83" s="31">
        <f t="shared" si="3"/>
        <v>45806.304100000008</v>
      </c>
      <c r="M83" s="53"/>
      <c r="N83" s="31"/>
    </row>
    <row r="84" spans="1:17" ht="12.75" customHeight="1" x14ac:dyDescent="0.2">
      <c r="B84" s="26"/>
      <c r="C84" s="50"/>
      <c r="D84" s="51" t="s">
        <v>179</v>
      </c>
      <c r="E84" s="49"/>
      <c r="F84" s="52">
        <v>42809.630000000005</v>
      </c>
      <c r="G84" s="49"/>
      <c r="H84" s="31"/>
      <c r="I84" s="49"/>
      <c r="J84" s="31"/>
      <c r="K84" s="49"/>
      <c r="L84" s="31">
        <f t="shared" si="3"/>
        <v>45806.304100000008</v>
      </c>
      <c r="M84" s="31"/>
      <c r="N84" s="31"/>
      <c r="Q84" s="4"/>
    </row>
    <row r="85" spans="1:17" ht="12.75" customHeight="1" x14ac:dyDescent="0.2">
      <c r="B85" s="26"/>
      <c r="C85" s="10"/>
      <c r="D85" s="51" t="s">
        <v>172</v>
      </c>
      <c r="E85" s="49"/>
      <c r="F85" s="52">
        <v>42809.630000000005</v>
      </c>
      <c r="G85" s="49"/>
      <c r="H85" s="31"/>
      <c r="I85" s="49"/>
      <c r="J85" s="31"/>
      <c r="K85" s="49"/>
      <c r="L85" s="31">
        <f t="shared" si="3"/>
        <v>45806.304100000008</v>
      </c>
      <c r="M85" s="31"/>
      <c r="N85" s="31"/>
      <c r="Q85" s="4"/>
    </row>
    <row r="86" spans="1:17" ht="12.75" customHeight="1" x14ac:dyDescent="0.2">
      <c r="B86" s="26"/>
      <c r="C86" s="10"/>
      <c r="D86" s="51" t="s">
        <v>173</v>
      </c>
      <c r="E86" s="49"/>
      <c r="F86" s="52">
        <v>41163.97</v>
      </c>
      <c r="G86" s="49"/>
      <c r="H86" s="31"/>
      <c r="I86" s="49"/>
      <c r="J86" s="31"/>
      <c r="K86" s="49"/>
      <c r="L86" s="31">
        <f t="shared" si="3"/>
        <v>44045.447900000006</v>
      </c>
      <c r="M86" s="31"/>
      <c r="N86" s="31"/>
      <c r="Q86" s="4"/>
    </row>
    <row r="87" spans="1:17" ht="12.75" customHeight="1" x14ac:dyDescent="0.2">
      <c r="B87" s="26"/>
      <c r="C87" s="10"/>
      <c r="D87" s="51" t="s">
        <v>174</v>
      </c>
      <c r="E87" s="49"/>
      <c r="F87" s="52">
        <v>35186.950000000004</v>
      </c>
      <c r="G87" s="49"/>
      <c r="H87" s="31"/>
      <c r="I87" s="49"/>
      <c r="J87" s="31"/>
      <c r="K87" s="49"/>
      <c r="L87" s="31">
        <f t="shared" si="3"/>
        <v>37650.036500000009</v>
      </c>
      <c r="M87" s="31"/>
      <c r="N87" s="31"/>
      <c r="Q87" s="4"/>
    </row>
    <row r="88" spans="1:17" x14ac:dyDescent="0.2">
      <c r="B88" s="8">
        <v>50</v>
      </c>
      <c r="C88" s="10"/>
      <c r="D88" s="10" t="s">
        <v>62</v>
      </c>
      <c r="E88" s="4">
        <v>2</v>
      </c>
      <c r="F88" s="31">
        <v>78651.059773750603</v>
      </c>
      <c r="H88" s="31"/>
      <c r="J88" s="31"/>
      <c r="L88" s="31">
        <f t="shared" si="3"/>
        <v>84156.633957913145</v>
      </c>
      <c r="M88" s="31"/>
      <c r="N88" s="31"/>
    </row>
    <row r="89" spans="1:17" ht="12.75" customHeight="1" x14ac:dyDescent="0.2">
      <c r="B89" s="8">
        <v>51</v>
      </c>
      <c r="C89" s="10"/>
      <c r="D89" s="25" t="s">
        <v>87</v>
      </c>
      <c r="E89" s="31">
        <v>1</v>
      </c>
      <c r="F89" s="31">
        <v>78563.72815000001</v>
      </c>
      <c r="G89" s="31"/>
      <c r="H89" s="31"/>
      <c r="I89" s="31"/>
      <c r="J89" s="31"/>
      <c r="K89" s="31"/>
      <c r="L89" s="31">
        <f t="shared" si="3"/>
        <v>84063.189120500014</v>
      </c>
      <c r="M89" s="31"/>
      <c r="N89" s="31"/>
    </row>
    <row r="90" spans="1:17" ht="12.75" customHeight="1" x14ac:dyDescent="0.2">
      <c r="B90" s="8">
        <v>52</v>
      </c>
      <c r="C90" s="10"/>
      <c r="D90" s="25" t="s">
        <v>86</v>
      </c>
      <c r="E90" s="31">
        <v>4</v>
      </c>
      <c r="F90" s="31">
        <v>77098.850000000006</v>
      </c>
      <c r="G90" s="31"/>
      <c r="H90" s="31"/>
      <c r="I90" s="31"/>
      <c r="J90" s="31"/>
      <c r="K90" s="31"/>
      <c r="L90" s="31">
        <f t="shared" si="3"/>
        <v>82495.769500000009</v>
      </c>
      <c r="M90" s="31"/>
      <c r="N90" s="31"/>
    </row>
    <row r="91" spans="1:17" ht="12.75" customHeight="1" x14ac:dyDescent="0.2">
      <c r="B91" s="8">
        <v>53</v>
      </c>
      <c r="C91" s="10"/>
      <c r="D91" s="25" t="s">
        <v>88</v>
      </c>
      <c r="E91" s="31">
        <v>1</v>
      </c>
      <c r="F91" s="31">
        <v>77098.850000000006</v>
      </c>
      <c r="G91" s="31"/>
      <c r="H91" s="31"/>
      <c r="I91" s="31"/>
      <c r="J91" s="31"/>
      <c r="K91" s="31"/>
      <c r="L91" s="31">
        <f t="shared" si="3"/>
        <v>82495.769500000009</v>
      </c>
      <c r="M91" s="31"/>
      <c r="N91" s="31"/>
    </row>
    <row r="92" spans="1:17" x14ac:dyDescent="0.2">
      <c r="B92" s="8">
        <v>54</v>
      </c>
      <c r="C92" s="10"/>
      <c r="D92" s="10" t="s">
        <v>79</v>
      </c>
      <c r="E92" s="4">
        <v>1</v>
      </c>
      <c r="F92" s="31">
        <v>77048.058491714939</v>
      </c>
      <c r="H92" s="31"/>
      <c r="J92" s="31"/>
      <c r="L92" s="31">
        <f t="shared" si="3"/>
        <v>82441.422586134984</v>
      </c>
      <c r="M92" s="31"/>
      <c r="N92" s="31"/>
    </row>
    <row r="93" spans="1:17" ht="12.75" customHeight="1" x14ac:dyDescent="0.2">
      <c r="B93" s="8">
        <v>55</v>
      </c>
      <c r="C93" s="10"/>
      <c r="D93" s="25" t="s">
        <v>90</v>
      </c>
      <c r="E93" s="31">
        <v>1</v>
      </c>
      <c r="F93" s="31">
        <v>75541.33339</v>
      </c>
      <c r="G93" s="31"/>
      <c r="H93" s="31"/>
      <c r="I93" s="31"/>
      <c r="J93" s="31"/>
      <c r="K93" s="31"/>
      <c r="L93" s="31">
        <f t="shared" si="3"/>
        <v>80829.226727300003</v>
      </c>
      <c r="M93" s="31"/>
      <c r="N93" s="31"/>
    </row>
    <row r="94" spans="1:17" ht="12.75" customHeight="1" x14ac:dyDescent="0.2">
      <c r="B94" s="8">
        <v>56</v>
      </c>
      <c r="C94" s="10"/>
      <c r="D94" s="25" t="s">
        <v>91</v>
      </c>
      <c r="E94" s="31">
        <v>1</v>
      </c>
      <c r="F94" s="31">
        <v>75541.33339</v>
      </c>
      <c r="G94" s="31"/>
      <c r="H94" s="31"/>
      <c r="I94" s="31"/>
      <c r="J94" s="31"/>
      <c r="K94" s="31"/>
      <c r="L94" s="31">
        <f t="shared" si="3"/>
        <v>80829.226727300003</v>
      </c>
      <c r="M94" s="31"/>
      <c r="N94" s="31"/>
    </row>
    <row r="95" spans="1:17" ht="12.75" customHeight="1" x14ac:dyDescent="0.2">
      <c r="B95" s="8">
        <v>57</v>
      </c>
      <c r="C95" s="10"/>
      <c r="D95" s="25" t="s">
        <v>92</v>
      </c>
      <c r="E95" s="31">
        <v>5</v>
      </c>
      <c r="F95" s="31">
        <v>75541.33339</v>
      </c>
      <c r="G95" s="31"/>
      <c r="H95" s="31"/>
      <c r="I95" s="31"/>
      <c r="J95" s="31"/>
      <c r="K95" s="31"/>
      <c r="L95" s="31">
        <f t="shared" si="3"/>
        <v>80829.226727300003</v>
      </c>
      <c r="M95" s="31"/>
      <c r="N95" s="31"/>
    </row>
    <row r="96" spans="1:17" ht="12.75" customHeight="1" x14ac:dyDescent="0.2">
      <c r="B96" s="8">
        <v>58</v>
      </c>
      <c r="C96" s="10"/>
      <c r="D96" s="25" t="s">
        <v>89</v>
      </c>
      <c r="E96" s="31">
        <v>1</v>
      </c>
      <c r="F96" s="31">
        <v>74132.81</v>
      </c>
      <c r="G96" s="31"/>
      <c r="H96" s="31"/>
      <c r="I96" s="31"/>
      <c r="J96" s="31"/>
      <c r="K96" s="31"/>
      <c r="L96" s="31">
        <f t="shared" si="3"/>
        <v>79322.106700000004</v>
      </c>
      <c r="M96" s="31"/>
      <c r="N96" s="31"/>
    </row>
    <row r="97" spans="1:17" ht="12.75" customHeight="1" x14ac:dyDescent="0.2">
      <c r="B97" s="8">
        <v>59</v>
      </c>
      <c r="C97" s="10"/>
      <c r="D97" s="25" t="s">
        <v>95</v>
      </c>
      <c r="E97" s="31">
        <v>10</v>
      </c>
      <c r="F97" s="31">
        <v>72636.694270000007</v>
      </c>
      <c r="G97" s="31"/>
      <c r="H97" s="31"/>
      <c r="I97" s="31"/>
      <c r="J97" s="31"/>
      <c r="K97" s="31"/>
      <c r="L97" s="31">
        <f t="shared" si="3"/>
        <v>77721.262868900012</v>
      </c>
      <c r="M97" s="31"/>
      <c r="N97" s="31"/>
    </row>
    <row r="98" spans="1:17" ht="12.75" customHeight="1" x14ac:dyDescent="0.2">
      <c r="B98" s="8">
        <v>60</v>
      </c>
      <c r="C98" s="10"/>
      <c r="D98" s="25" t="s">
        <v>94</v>
      </c>
      <c r="E98" s="31">
        <v>1</v>
      </c>
      <c r="F98" s="31">
        <v>72636.694270000007</v>
      </c>
      <c r="G98" s="31"/>
      <c r="H98" s="31"/>
      <c r="I98" s="31"/>
      <c r="J98" s="31"/>
      <c r="K98" s="31"/>
      <c r="L98" s="31">
        <f t="shared" si="3"/>
        <v>77721.262868900012</v>
      </c>
      <c r="M98" s="31"/>
      <c r="N98" s="31"/>
    </row>
    <row r="99" spans="1:17" ht="12.75" customHeight="1" x14ac:dyDescent="0.2">
      <c r="B99" s="8">
        <v>61</v>
      </c>
      <c r="C99" s="10"/>
      <c r="D99" s="25" t="s">
        <v>93</v>
      </c>
      <c r="E99" s="31">
        <v>1</v>
      </c>
      <c r="F99" s="31">
        <v>71282.33</v>
      </c>
      <c r="G99" s="31"/>
      <c r="H99" s="31"/>
      <c r="I99" s="31"/>
      <c r="J99" s="31"/>
      <c r="K99" s="31"/>
      <c r="L99" s="31">
        <f t="shared" si="3"/>
        <v>76272.093100000013</v>
      </c>
      <c r="M99" s="31"/>
      <c r="N99" s="31"/>
    </row>
    <row r="100" spans="1:17" ht="12.75" customHeight="1" x14ac:dyDescent="0.2">
      <c r="B100" s="8">
        <v>62</v>
      </c>
      <c r="C100" s="10"/>
      <c r="D100" s="25" t="s">
        <v>166</v>
      </c>
      <c r="E100" s="31">
        <v>1</v>
      </c>
      <c r="F100" s="31">
        <v>71282.33</v>
      </c>
      <c r="G100" s="31"/>
      <c r="H100" s="31"/>
      <c r="I100" s="31"/>
      <c r="J100" s="31"/>
      <c r="K100" s="31"/>
      <c r="L100" s="31">
        <f t="shared" si="3"/>
        <v>76272.093100000013</v>
      </c>
      <c r="M100" s="31"/>
      <c r="N100" s="31"/>
    </row>
    <row r="101" spans="1:17" x14ac:dyDescent="0.2">
      <c r="B101" s="8">
        <v>63</v>
      </c>
      <c r="C101" s="10"/>
      <c r="D101" s="10" t="s">
        <v>78</v>
      </c>
      <c r="E101" s="31">
        <v>2</v>
      </c>
      <c r="F101" s="31">
        <v>69897.585048303183</v>
      </c>
      <c r="H101" s="31"/>
      <c r="J101" s="31"/>
      <c r="K101" s="31"/>
      <c r="L101" s="31">
        <f t="shared" si="3"/>
        <v>74790.416001684411</v>
      </c>
      <c r="M101" s="31"/>
      <c r="N101" s="31"/>
    </row>
    <row r="102" spans="1:17" x14ac:dyDescent="0.2">
      <c r="B102" s="8">
        <v>64</v>
      </c>
      <c r="C102" s="10"/>
      <c r="D102" s="10" t="s">
        <v>63</v>
      </c>
      <c r="E102" s="31">
        <v>19</v>
      </c>
      <c r="F102" s="31">
        <v>69897.537638277136</v>
      </c>
      <c r="H102" s="31"/>
      <c r="J102" s="31"/>
      <c r="K102" s="31"/>
      <c r="L102" s="31">
        <f t="shared" si="3"/>
        <v>74790.365272956537</v>
      </c>
      <c r="M102" s="31"/>
      <c r="N102" s="31"/>
    </row>
    <row r="103" spans="1:17" x14ac:dyDescent="0.2">
      <c r="B103" s="8">
        <v>65</v>
      </c>
      <c r="C103" s="10"/>
      <c r="D103" s="10" t="s">
        <v>64</v>
      </c>
      <c r="E103" s="31">
        <v>28</v>
      </c>
      <c r="F103" s="31">
        <v>69896.960601261861</v>
      </c>
      <c r="H103" s="31"/>
      <c r="J103" s="31"/>
      <c r="K103" s="31"/>
      <c r="L103" s="31">
        <f t="shared" si="3"/>
        <v>74789.747843350196</v>
      </c>
      <c r="M103" s="31"/>
      <c r="N103" s="31"/>
    </row>
    <row r="104" spans="1:17" ht="12.75" customHeight="1" x14ac:dyDescent="0.2">
      <c r="B104" s="8">
        <v>66</v>
      </c>
      <c r="C104" s="10"/>
      <c r="D104" s="25" t="s">
        <v>98</v>
      </c>
      <c r="E104" s="31">
        <v>1</v>
      </c>
      <c r="F104" s="31">
        <v>69842.178479999988</v>
      </c>
      <c r="G104" s="31"/>
      <c r="H104" s="31"/>
      <c r="I104" s="31"/>
      <c r="J104" s="31"/>
      <c r="K104" s="31"/>
      <c r="L104" s="31">
        <f t="shared" si="3"/>
        <v>74731.130973599997</v>
      </c>
      <c r="M104" s="31"/>
      <c r="N104" s="31"/>
    </row>
    <row r="105" spans="1:17" ht="12.75" customHeight="1" x14ac:dyDescent="0.2">
      <c r="B105" s="8">
        <v>67</v>
      </c>
      <c r="C105" s="10"/>
      <c r="D105" s="25" t="s">
        <v>96</v>
      </c>
      <c r="E105" s="31">
        <v>2</v>
      </c>
      <c r="F105" s="31">
        <v>68539.92</v>
      </c>
      <c r="G105" s="31"/>
      <c r="H105" s="31"/>
      <c r="I105" s="31"/>
      <c r="J105" s="31"/>
      <c r="K105" s="31"/>
      <c r="L105" s="31">
        <f t="shared" si="3"/>
        <v>73337.714399999997</v>
      </c>
      <c r="M105" s="31"/>
      <c r="N105" s="31"/>
    </row>
    <row r="106" spans="1:17" ht="12.75" customHeight="1" x14ac:dyDescent="0.2">
      <c r="B106" s="8">
        <v>68</v>
      </c>
      <c r="C106" s="10"/>
      <c r="D106" s="25" t="s">
        <v>99</v>
      </c>
      <c r="E106" s="31">
        <v>1</v>
      </c>
      <c r="F106" s="31">
        <v>68539.92</v>
      </c>
      <c r="G106" s="31"/>
      <c r="H106" s="31"/>
      <c r="I106" s="31"/>
      <c r="J106" s="31"/>
      <c r="K106" s="31"/>
      <c r="L106" s="31">
        <f t="shared" si="3"/>
        <v>73337.714399999997</v>
      </c>
      <c r="M106" s="31"/>
      <c r="N106" s="31"/>
    </row>
    <row r="107" spans="1:17" ht="12.75" customHeight="1" x14ac:dyDescent="0.2">
      <c r="B107" s="8">
        <v>69</v>
      </c>
      <c r="C107" s="10"/>
      <c r="D107" s="30" t="s">
        <v>155</v>
      </c>
      <c r="E107" s="31">
        <v>7</v>
      </c>
      <c r="F107" s="31"/>
      <c r="G107" s="31"/>
      <c r="H107" s="31"/>
      <c r="I107" s="31"/>
      <c r="K107" s="31"/>
      <c r="L107" s="31"/>
      <c r="M107" s="31"/>
      <c r="O107" s="4"/>
      <c r="Q107" s="4"/>
    </row>
    <row r="108" spans="1:17" ht="12.75" customHeight="1" x14ac:dyDescent="0.2">
      <c r="C108" s="10"/>
      <c r="D108" s="30" t="s">
        <v>156</v>
      </c>
      <c r="E108" s="31"/>
      <c r="F108" s="31">
        <v>67156.695689999993</v>
      </c>
      <c r="G108" s="31"/>
      <c r="H108" s="31"/>
      <c r="I108" s="31"/>
      <c r="J108" s="31"/>
      <c r="K108" s="31"/>
      <c r="L108" s="31">
        <f t="shared" ref="L108:L119" si="4">F108*(1+$O$8)</f>
        <v>71857.664388299992</v>
      </c>
      <c r="M108" s="31"/>
      <c r="N108" s="31"/>
      <c r="O108" s="31"/>
      <c r="Q108" s="31"/>
    </row>
    <row r="109" spans="1:17" ht="12.75" customHeight="1" x14ac:dyDescent="0.2">
      <c r="C109" s="10"/>
      <c r="D109" s="30" t="s">
        <v>108</v>
      </c>
      <c r="E109" s="31"/>
      <c r="F109" s="31">
        <v>64573.70392</v>
      </c>
      <c r="G109" s="31"/>
      <c r="H109" s="31"/>
      <c r="I109" s="31"/>
      <c r="J109" s="31"/>
      <c r="K109" s="31"/>
      <c r="L109" s="31">
        <f t="shared" si="4"/>
        <v>69093.863194400008</v>
      </c>
      <c r="M109" s="31"/>
      <c r="N109" s="31"/>
      <c r="Q109" s="4"/>
    </row>
    <row r="110" spans="1:17" s="25" customFormat="1" ht="12.75" customHeight="1" x14ac:dyDescent="0.2">
      <c r="A110" s="27"/>
      <c r="B110" s="29"/>
      <c r="D110" s="25" t="s">
        <v>115</v>
      </c>
      <c r="E110" s="28"/>
      <c r="F110" s="28">
        <v>62089.932179999996</v>
      </c>
      <c r="G110" s="28"/>
      <c r="H110" s="31"/>
      <c r="I110" s="28"/>
      <c r="J110" s="31"/>
      <c r="K110" s="28"/>
      <c r="L110" s="31">
        <f t="shared" si="4"/>
        <v>66436.227432600004</v>
      </c>
      <c r="M110" s="28"/>
      <c r="N110" s="28"/>
    </row>
    <row r="111" spans="1:17" ht="12.75" customHeight="1" x14ac:dyDescent="0.2">
      <c r="C111" s="10"/>
      <c r="D111" s="30" t="s">
        <v>157</v>
      </c>
      <c r="E111" s="31"/>
      <c r="F111" s="31">
        <v>47182.940419999999</v>
      </c>
      <c r="G111" s="31"/>
      <c r="H111" s="31"/>
      <c r="I111" s="31"/>
      <c r="J111" s="31"/>
      <c r="K111" s="31"/>
      <c r="L111" s="31">
        <f t="shared" si="4"/>
        <v>50485.746249399999</v>
      </c>
      <c r="M111" s="31"/>
      <c r="N111" s="31"/>
      <c r="Q111" s="4"/>
    </row>
    <row r="112" spans="1:17" ht="12.75" customHeight="1" x14ac:dyDescent="0.2">
      <c r="C112" s="10"/>
      <c r="D112" s="30" t="s">
        <v>158</v>
      </c>
      <c r="E112" s="31"/>
      <c r="F112" s="31">
        <v>41946.085429999992</v>
      </c>
      <c r="G112" s="31"/>
      <c r="H112" s="31"/>
      <c r="I112" s="31"/>
      <c r="J112" s="31"/>
      <c r="K112" s="31"/>
      <c r="L112" s="31">
        <f t="shared" si="4"/>
        <v>44882.311410099996</v>
      </c>
      <c r="M112" s="31"/>
      <c r="N112" s="31"/>
      <c r="Q112" s="4"/>
    </row>
    <row r="113" spans="1:17" ht="12.75" customHeight="1" x14ac:dyDescent="0.2">
      <c r="B113" s="8">
        <v>70</v>
      </c>
      <c r="C113" s="10"/>
      <c r="D113" s="25" t="s">
        <v>101</v>
      </c>
      <c r="E113" s="31">
        <v>1</v>
      </c>
      <c r="F113" s="31">
        <v>65904.510000000009</v>
      </c>
      <c r="G113" s="31"/>
      <c r="H113" s="31"/>
      <c r="I113" s="31"/>
      <c r="J113" s="31"/>
      <c r="K113" s="31"/>
      <c r="L113" s="31">
        <f t="shared" si="4"/>
        <v>70517.825700000016</v>
      </c>
      <c r="M113" s="31"/>
      <c r="N113" s="31"/>
    </row>
    <row r="114" spans="1:17" ht="12.75" customHeight="1" x14ac:dyDescent="0.2">
      <c r="B114" s="8">
        <v>71</v>
      </c>
      <c r="C114" s="10"/>
      <c r="D114" s="25" t="s">
        <v>102</v>
      </c>
      <c r="E114" s="31">
        <v>1</v>
      </c>
      <c r="F114" s="31">
        <v>65904.510000000009</v>
      </c>
      <c r="G114" s="31"/>
      <c r="H114" s="31"/>
      <c r="I114" s="31"/>
      <c r="J114" s="31"/>
      <c r="K114" s="31"/>
      <c r="L114" s="31">
        <f t="shared" si="4"/>
        <v>70517.825700000016</v>
      </c>
      <c r="M114" s="31"/>
      <c r="N114" s="31"/>
    </row>
    <row r="115" spans="1:17" ht="12.75" customHeight="1" x14ac:dyDescent="0.2">
      <c r="B115" s="8">
        <v>72</v>
      </c>
      <c r="C115" s="10"/>
      <c r="D115" s="25" t="s">
        <v>104</v>
      </c>
      <c r="E115" s="31">
        <v>2</v>
      </c>
      <c r="F115" s="31">
        <v>65904.510000000009</v>
      </c>
      <c r="G115" s="31"/>
      <c r="H115" s="31"/>
      <c r="I115" s="31"/>
      <c r="J115" s="31"/>
      <c r="K115" s="31"/>
      <c r="L115" s="31">
        <f t="shared" si="4"/>
        <v>70517.825700000016</v>
      </c>
      <c r="M115" s="31"/>
      <c r="N115" s="31"/>
    </row>
    <row r="116" spans="1:17" ht="12.75" customHeight="1" x14ac:dyDescent="0.2">
      <c r="B116" s="8">
        <v>73</v>
      </c>
      <c r="C116" s="10"/>
      <c r="D116" s="30" t="s">
        <v>142</v>
      </c>
      <c r="E116" s="31">
        <v>1</v>
      </c>
      <c r="F116" s="31">
        <v>65904.510000000009</v>
      </c>
      <c r="G116" s="31"/>
      <c r="H116" s="31"/>
      <c r="I116" s="31"/>
      <c r="J116" s="31"/>
      <c r="K116" s="31"/>
      <c r="L116" s="31">
        <f t="shared" si="4"/>
        <v>70517.825700000016</v>
      </c>
      <c r="M116" s="31"/>
      <c r="N116" s="31"/>
    </row>
    <row r="117" spans="1:17" ht="12.75" customHeight="1" x14ac:dyDescent="0.2">
      <c r="B117" s="8">
        <v>74</v>
      </c>
      <c r="C117" s="10"/>
      <c r="D117" s="25" t="s">
        <v>105</v>
      </c>
      <c r="E117" s="31">
        <v>2</v>
      </c>
      <c r="F117" s="31">
        <v>65904.510000000009</v>
      </c>
      <c r="G117" s="31"/>
      <c r="H117" s="31"/>
      <c r="I117" s="31"/>
      <c r="J117" s="31"/>
      <c r="K117" s="31"/>
      <c r="L117" s="31">
        <f t="shared" si="4"/>
        <v>70517.825700000016</v>
      </c>
      <c r="M117" s="31"/>
      <c r="N117" s="31"/>
    </row>
    <row r="118" spans="1:17" ht="12.75" customHeight="1" x14ac:dyDescent="0.2">
      <c r="B118" s="8">
        <v>75</v>
      </c>
      <c r="C118" s="10"/>
      <c r="D118" s="25" t="s">
        <v>106</v>
      </c>
      <c r="E118" s="31">
        <v>21</v>
      </c>
      <c r="F118" s="31">
        <v>63369.68</v>
      </c>
      <c r="G118" s="31"/>
      <c r="H118" s="31"/>
      <c r="I118" s="31"/>
      <c r="J118" s="31"/>
      <c r="K118" s="31"/>
      <c r="L118" s="31">
        <f t="shared" si="4"/>
        <v>67805.5576</v>
      </c>
      <c r="M118" s="31"/>
      <c r="N118" s="31"/>
    </row>
    <row r="119" spans="1:17" ht="12.75" customHeight="1" x14ac:dyDescent="0.2">
      <c r="B119" s="8">
        <v>76</v>
      </c>
      <c r="C119" s="10"/>
      <c r="D119" s="30" t="s">
        <v>143</v>
      </c>
      <c r="E119" s="31">
        <v>1</v>
      </c>
      <c r="F119" s="31">
        <v>62089.932179999996</v>
      </c>
      <c r="G119" s="31"/>
      <c r="H119" s="31"/>
      <c r="I119" s="31"/>
      <c r="J119" s="31"/>
      <c r="K119" s="31"/>
      <c r="L119" s="31">
        <f t="shared" si="4"/>
        <v>66436.227432600004</v>
      </c>
      <c r="M119" s="31"/>
      <c r="N119" s="31"/>
    </row>
    <row r="120" spans="1:17" ht="12.75" customHeight="1" x14ac:dyDescent="0.2">
      <c r="B120" s="8">
        <v>77</v>
      </c>
      <c r="C120" s="10"/>
      <c r="D120" s="30" t="s">
        <v>159</v>
      </c>
      <c r="E120" s="31">
        <v>64</v>
      </c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7" ht="12.75" customHeight="1" x14ac:dyDescent="0.2">
      <c r="C121" s="10"/>
      <c r="D121" s="30" t="s">
        <v>160</v>
      </c>
      <c r="E121" s="31"/>
      <c r="F121" s="31">
        <v>60932.22</v>
      </c>
      <c r="G121" s="31"/>
      <c r="H121" s="31"/>
      <c r="I121" s="31"/>
      <c r="J121" s="31"/>
      <c r="K121" s="31"/>
      <c r="L121" s="31">
        <f t="shared" ref="L121:L132" si="5">F121*(1+$O$8)</f>
        <v>65197.475400000003</v>
      </c>
      <c r="M121" s="31"/>
      <c r="N121" s="31"/>
      <c r="O121" s="31"/>
      <c r="P121" s="31"/>
      <c r="Q121" s="4"/>
    </row>
    <row r="122" spans="1:17" ht="12.75" customHeight="1" x14ac:dyDescent="0.2">
      <c r="B122" s="26"/>
      <c r="C122" s="10"/>
      <c r="D122" s="30" t="s">
        <v>109</v>
      </c>
      <c r="E122" s="31"/>
      <c r="F122" s="31">
        <v>60932.22</v>
      </c>
      <c r="G122" s="31"/>
      <c r="H122" s="31"/>
      <c r="I122" s="31"/>
      <c r="J122" s="31"/>
      <c r="K122" s="31"/>
      <c r="L122" s="31">
        <f t="shared" si="5"/>
        <v>65197.475400000003</v>
      </c>
      <c r="M122" s="31"/>
      <c r="N122" s="31"/>
      <c r="O122" s="4"/>
      <c r="P122" s="4"/>
    </row>
    <row r="123" spans="1:17" ht="12.75" customHeight="1" x14ac:dyDescent="0.2">
      <c r="B123" s="26"/>
      <c r="C123" s="10"/>
      <c r="D123" s="30" t="s">
        <v>118</v>
      </c>
      <c r="E123" s="31"/>
      <c r="F123" s="31">
        <v>56335.5</v>
      </c>
      <c r="G123" s="31"/>
      <c r="H123" s="31"/>
      <c r="I123" s="31"/>
      <c r="J123" s="31"/>
      <c r="K123" s="31"/>
      <c r="L123" s="31">
        <f t="shared" si="5"/>
        <v>60278.985000000001</v>
      </c>
      <c r="M123" s="31"/>
      <c r="N123" s="31"/>
      <c r="O123" s="4"/>
      <c r="P123" s="4"/>
    </row>
    <row r="124" spans="1:17" ht="12.75" customHeight="1" x14ac:dyDescent="0.2">
      <c r="B124" s="26"/>
      <c r="C124" s="10"/>
      <c r="D124" s="30" t="s">
        <v>124</v>
      </c>
      <c r="E124" s="31"/>
      <c r="F124" s="31">
        <v>54168.75</v>
      </c>
      <c r="G124" s="31"/>
      <c r="H124" s="31"/>
      <c r="I124" s="31"/>
      <c r="J124" s="31"/>
      <c r="K124" s="31"/>
      <c r="L124" s="31">
        <f t="shared" si="5"/>
        <v>57960.5625</v>
      </c>
      <c r="M124" s="31"/>
      <c r="N124" s="31"/>
      <c r="O124" s="4"/>
      <c r="P124" s="4"/>
    </row>
    <row r="125" spans="1:17" s="25" customFormat="1" ht="12.75" customHeight="1" x14ac:dyDescent="0.2">
      <c r="A125" s="27"/>
      <c r="B125" s="29"/>
      <c r="D125" s="30" t="s">
        <v>161</v>
      </c>
      <c r="E125" s="28"/>
      <c r="F125" s="28">
        <v>54168.75</v>
      </c>
      <c r="G125" s="28"/>
      <c r="H125" s="28"/>
      <c r="I125" s="28"/>
      <c r="J125" s="28"/>
      <c r="K125" s="28"/>
      <c r="L125" s="31">
        <f t="shared" si="5"/>
        <v>57960.5625</v>
      </c>
      <c r="M125" s="31"/>
      <c r="N125" s="31"/>
    </row>
    <row r="126" spans="1:17" ht="12.75" customHeight="1" x14ac:dyDescent="0.2">
      <c r="B126" s="26"/>
      <c r="C126" s="10"/>
      <c r="D126" s="30" t="s">
        <v>132</v>
      </c>
      <c r="E126" s="31"/>
      <c r="F126" s="31">
        <v>48155.350000000006</v>
      </c>
      <c r="G126" s="31"/>
      <c r="H126" s="31"/>
      <c r="I126" s="31"/>
      <c r="J126" s="31"/>
      <c r="K126" s="31"/>
      <c r="L126" s="31">
        <f t="shared" si="5"/>
        <v>51526.224500000011</v>
      </c>
      <c r="M126" s="31"/>
      <c r="N126" s="31"/>
      <c r="O126" s="4"/>
      <c r="P126" s="4"/>
    </row>
    <row r="127" spans="1:17" s="25" customFormat="1" ht="12.75" customHeight="1" x14ac:dyDescent="0.2">
      <c r="A127" s="27"/>
      <c r="B127" s="29"/>
      <c r="D127" s="30" t="s">
        <v>162</v>
      </c>
      <c r="E127" s="28"/>
      <c r="F127" s="28">
        <v>48155.350000000006</v>
      </c>
      <c r="G127" s="28"/>
      <c r="H127" s="28"/>
      <c r="I127" s="28"/>
      <c r="J127" s="28"/>
      <c r="K127" s="28"/>
      <c r="L127" s="31">
        <f t="shared" si="5"/>
        <v>51526.224500000011</v>
      </c>
      <c r="M127" s="31"/>
      <c r="N127" s="31"/>
    </row>
    <row r="128" spans="1:17" ht="12.75" customHeight="1" x14ac:dyDescent="0.2">
      <c r="B128" s="26"/>
      <c r="C128" s="10"/>
      <c r="D128" s="30" t="s">
        <v>139</v>
      </c>
      <c r="E128" s="31"/>
      <c r="F128" s="31">
        <v>42809.630000000005</v>
      </c>
      <c r="G128" s="31"/>
      <c r="H128" s="31"/>
      <c r="I128" s="31"/>
      <c r="J128" s="31"/>
      <c r="K128" s="31"/>
      <c r="L128" s="31">
        <f t="shared" si="5"/>
        <v>45806.304100000008</v>
      </c>
      <c r="M128" s="31"/>
      <c r="N128" s="31"/>
      <c r="O128" s="4"/>
      <c r="P128" s="4"/>
    </row>
    <row r="129" spans="1:14" s="25" customFormat="1" ht="12.6" customHeight="1" x14ac:dyDescent="0.2">
      <c r="A129" s="27"/>
      <c r="B129" s="29"/>
      <c r="D129" s="30" t="s">
        <v>178</v>
      </c>
      <c r="E129" s="28"/>
      <c r="F129" s="28">
        <v>35186.950000000004</v>
      </c>
      <c r="G129" s="28"/>
      <c r="H129" s="28"/>
      <c r="I129" s="28"/>
      <c r="J129" s="28"/>
      <c r="K129" s="28"/>
      <c r="L129" s="31">
        <f t="shared" si="5"/>
        <v>37650.036500000009</v>
      </c>
      <c r="M129" s="31"/>
      <c r="N129" s="31"/>
    </row>
    <row r="130" spans="1:14" ht="12.75" customHeight="1" x14ac:dyDescent="0.2">
      <c r="B130" s="8">
        <v>78</v>
      </c>
      <c r="C130" s="10"/>
      <c r="D130" s="25" t="s">
        <v>110</v>
      </c>
      <c r="E130" s="31">
        <v>5</v>
      </c>
      <c r="F130" s="31">
        <v>60932.22</v>
      </c>
      <c r="G130" s="31"/>
      <c r="H130" s="31"/>
      <c r="I130" s="31"/>
      <c r="J130" s="31"/>
      <c r="K130" s="31"/>
      <c r="L130" s="31">
        <f t="shared" si="5"/>
        <v>65197.475400000003</v>
      </c>
      <c r="M130" s="31"/>
      <c r="N130" s="31"/>
    </row>
    <row r="131" spans="1:14" ht="12.75" customHeight="1" x14ac:dyDescent="0.2">
      <c r="B131" s="8">
        <v>79</v>
      </c>
      <c r="C131" s="10"/>
      <c r="D131" s="25" t="s">
        <v>111</v>
      </c>
      <c r="E131" s="31">
        <v>1</v>
      </c>
      <c r="F131" s="31">
        <v>60932.22</v>
      </c>
      <c r="G131" s="31"/>
      <c r="H131" s="31"/>
      <c r="I131" s="31"/>
      <c r="J131" s="31"/>
      <c r="K131" s="31"/>
      <c r="L131" s="31">
        <f t="shared" si="5"/>
        <v>65197.475400000003</v>
      </c>
      <c r="M131" s="31"/>
      <c r="N131" s="31"/>
    </row>
    <row r="132" spans="1:14" ht="12.75" customHeight="1" x14ac:dyDescent="0.2">
      <c r="B132" s="8">
        <v>80</v>
      </c>
      <c r="C132" s="10"/>
      <c r="D132" s="25" t="s">
        <v>112</v>
      </c>
      <c r="E132" s="31">
        <v>5</v>
      </c>
      <c r="F132" s="31">
        <v>60932.22</v>
      </c>
      <c r="G132" s="31"/>
      <c r="H132" s="31"/>
      <c r="I132" s="31"/>
      <c r="J132" s="31"/>
      <c r="K132" s="31"/>
      <c r="L132" s="31">
        <f t="shared" si="5"/>
        <v>65197.475400000003</v>
      </c>
      <c r="M132" s="31"/>
      <c r="N132" s="31"/>
    </row>
    <row r="133" spans="1:14" ht="12.75" customHeight="1" x14ac:dyDescent="0.2">
      <c r="B133" s="8">
        <v>81</v>
      </c>
      <c r="C133" s="10"/>
      <c r="D133" s="25" t="s">
        <v>175</v>
      </c>
      <c r="E133" s="31">
        <v>4</v>
      </c>
      <c r="F133" s="31"/>
      <c r="G133" s="31"/>
      <c r="H133" s="31"/>
      <c r="I133" s="31"/>
      <c r="K133" s="31"/>
      <c r="L133" s="31"/>
      <c r="M133" s="31"/>
    </row>
    <row r="134" spans="1:14" ht="12.75" customHeight="1" x14ac:dyDescent="0.2">
      <c r="C134" s="10"/>
      <c r="D134" s="51" t="s">
        <v>176</v>
      </c>
      <c r="E134" s="49"/>
      <c r="F134" s="52">
        <v>60932.22</v>
      </c>
      <c r="G134" s="49"/>
      <c r="H134" s="31"/>
      <c r="I134" s="49"/>
      <c r="J134" s="31"/>
      <c r="K134" s="49"/>
      <c r="L134" s="31">
        <f t="shared" ref="L134:L159" si="6">F134*(1+$O$8)</f>
        <v>65197.475400000003</v>
      </c>
      <c r="N134" s="31"/>
    </row>
    <row r="135" spans="1:14" ht="12.75" customHeight="1" x14ac:dyDescent="0.2">
      <c r="C135" s="10"/>
      <c r="D135" s="55" t="s">
        <v>128</v>
      </c>
      <c r="F135" s="31">
        <v>52085.460000000006</v>
      </c>
      <c r="H135" s="31"/>
      <c r="J135" s="31"/>
      <c r="L135" s="31">
        <f t="shared" si="6"/>
        <v>55731.442200000012</v>
      </c>
      <c r="N135" s="31"/>
    </row>
    <row r="136" spans="1:14" ht="12.75" customHeight="1" x14ac:dyDescent="0.2">
      <c r="C136" s="10"/>
      <c r="D136" s="25" t="s">
        <v>133</v>
      </c>
      <c r="E136" s="31"/>
      <c r="F136" s="31">
        <v>48155.350000000006</v>
      </c>
      <c r="G136" s="31"/>
      <c r="H136" s="31"/>
      <c r="I136" s="31"/>
      <c r="J136" s="31"/>
      <c r="K136" s="31"/>
      <c r="L136" s="31">
        <f t="shared" si="6"/>
        <v>51526.224500000011</v>
      </c>
      <c r="N136" s="31"/>
    </row>
    <row r="137" spans="1:14" ht="12.75" customHeight="1" x14ac:dyDescent="0.2">
      <c r="A137" s="56"/>
      <c r="B137" s="57"/>
      <c r="C137" s="58"/>
      <c r="D137" s="58" t="s">
        <v>177</v>
      </c>
      <c r="E137" s="59"/>
      <c r="F137" s="59">
        <v>44522.700000000004</v>
      </c>
      <c r="G137" s="59"/>
      <c r="H137" s="31"/>
      <c r="I137" s="59"/>
      <c r="J137" s="31"/>
      <c r="K137" s="59"/>
      <c r="L137" s="31">
        <f t="shared" si="6"/>
        <v>47639.289000000004</v>
      </c>
      <c r="N137" s="31"/>
    </row>
    <row r="138" spans="1:14" ht="12.75" customHeight="1" x14ac:dyDescent="0.2">
      <c r="B138" s="8">
        <v>82</v>
      </c>
      <c r="C138" s="10"/>
      <c r="D138" s="25" t="s">
        <v>114</v>
      </c>
      <c r="E138" s="31">
        <v>2</v>
      </c>
      <c r="F138" s="31">
        <v>60932.22</v>
      </c>
      <c r="G138" s="31"/>
      <c r="H138" s="31"/>
      <c r="I138" s="31"/>
      <c r="J138" s="31"/>
      <c r="K138" s="31"/>
      <c r="L138" s="31">
        <f t="shared" si="6"/>
        <v>65197.475400000003</v>
      </c>
      <c r="M138" s="31"/>
      <c r="N138" s="31"/>
    </row>
    <row r="139" spans="1:14" ht="12.75" customHeight="1" x14ac:dyDescent="0.2">
      <c r="B139" s="8">
        <v>83</v>
      </c>
      <c r="C139" s="10"/>
      <c r="D139" s="25" t="s">
        <v>116</v>
      </c>
      <c r="E139" s="31">
        <v>2</v>
      </c>
      <c r="F139" s="31">
        <v>59702.109479999999</v>
      </c>
      <c r="G139" s="31"/>
      <c r="H139" s="31"/>
      <c r="I139" s="31"/>
      <c r="J139" s="31"/>
      <c r="K139" s="31"/>
      <c r="L139" s="31">
        <f t="shared" si="6"/>
        <v>63881.2571436</v>
      </c>
      <c r="M139" s="31"/>
      <c r="N139" s="31"/>
    </row>
    <row r="140" spans="1:14" ht="12.75" customHeight="1" x14ac:dyDescent="0.2">
      <c r="B140" s="8">
        <v>84</v>
      </c>
      <c r="C140" s="10"/>
      <c r="D140" s="25" t="s">
        <v>117</v>
      </c>
      <c r="E140" s="31">
        <v>1</v>
      </c>
      <c r="F140" s="31">
        <v>59702.109479999999</v>
      </c>
      <c r="G140" s="31"/>
      <c r="H140" s="31"/>
      <c r="I140" s="31"/>
      <c r="J140" s="31"/>
      <c r="K140" s="31"/>
      <c r="L140" s="31">
        <f t="shared" si="6"/>
        <v>63881.2571436</v>
      </c>
      <c r="M140" s="31"/>
      <c r="N140" s="31"/>
    </row>
    <row r="141" spans="1:14" ht="12.75" customHeight="1" x14ac:dyDescent="0.2">
      <c r="B141" s="8">
        <v>85</v>
      </c>
      <c r="C141" s="10"/>
      <c r="D141" s="25" t="s">
        <v>119</v>
      </c>
      <c r="E141" s="31">
        <v>1</v>
      </c>
      <c r="F141" s="31">
        <v>56335.5</v>
      </c>
      <c r="G141" s="31"/>
      <c r="H141" s="31"/>
      <c r="I141" s="31"/>
      <c r="J141" s="31"/>
      <c r="K141" s="31"/>
      <c r="L141" s="31">
        <f t="shared" si="6"/>
        <v>60278.985000000001</v>
      </c>
      <c r="M141" s="31"/>
      <c r="N141" s="31"/>
    </row>
    <row r="142" spans="1:14" ht="12.75" customHeight="1" x14ac:dyDescent="0.2">
      <c r="B142" s="8">
        <v>86</v>
      </c>
      <c r="C142" s="10"/>
      <c r="D142" s="25" t="s">
        <v>120</v>
      </c>
      <c r="E142" s="31">
        <v>1</v>
      </c>
      <c r="F142" s="31">
        <v>56335.5</v>
      </c>
      <c r="G142" s="31"/>
      <c r="H142" s="31"/>
      <c r="I142" s="31"/>
      <c r="J142" s="31"/>
      <c r="K142" s="31"/>
      <c r="L142" s="31">
        <f t="shared" si="6"/>
        <v>60278.985000000001</v>
      </c>
      <c r="M142" s="31"/>
      <c r="N142" s="31"/>
    </row>
    <row r="143" spans="1:14" ht="12.75" customHeight="1" x14ac:dyDescent="0.2">
      <c r="B143" s="8">
        <v>87</v>
      </c>
      <c r="C143" s="10"/>
      <c r="D143" s="25" t="s">
        <v>121</v>
      </c>
      <c r="E143" s="31">
        <v>1</v>
      </c>
      <c r="F143" s="31">
        <v>56335.5</v>
      </c>
      <c r="G143" s="31"/>
      <c r="H143" s="31"/>
      <c r="I143" s="31"/>
      <c r="J143" s="31"/>
      <c r="K143" s="31"/>
      <c r="L143" s="31">
        <f t="shared" si="6"/>
        <v>60278.985000000001</v>
      </c>
      <c r="M143" s="31"/>
      <c r="N143" s="31"/>
    </row>
    <row r="144" spans="1:14" ht="12.75" customHeight="1" x14ac:dyDescent="0.2">
      <c r="B144" s="8">
        <v>88</v>
      </c>
      <c r="C144" s="10"/>
      <c r="D144" s="25" t="s">
        <v>122</v>
      </c>
      <c r="E144" s="31">
        <v>1</v>
      </c>
      <c r="F144" s="31">
        <v>56335.5</v>
      </c>
      <c r="G144" s="31"/>
      <c r="H144" s="31"/>
      <c r="I144" s="31"/>
      <c r="J144" s="31"/>
      <c r="K144" s="31"/>
      <c r="L144" s="31">
        <f t="shared" si="6"/>
        <v>60278.985000000001</v>
      </c>
      <c r="M144" s="31"/>
      <c r="N144" s="31"/>
    </row>
    <row r="145" spans="2:14" ht="12.75" customHeight="1" x14ac:dyDescent="0.2">
      <c r="B145" s="8">
        <v>89</v>
      </c>
      <c r="C145" s="10"/>
      <c r="D145" s="25" t="s">
        <v>123</v>
      </c>
      <c r="E145" s="31">
        <v>1</v>
      </c>
      <c r="F145" s="31">
        <v>56335.5</v>
      </c>
      <c r="G145" s="31"/>
      <c r="H145" s="31"/>
      <c r="I145" s="31"/>
      <c r="J145" s="31"/>
      <c r="K145" s="31"/>
      <c r="L145" s="31">
        <f t="shared" si="6"/>
        <v>60278.985000000001</v>
      </c>
      <c r="M145" s="31"/>
      <c r="N145" s="31"/>
    </row>
    <row r="146" spans="2:14" ht="12.75" customHeight="1" x14ac:dyDescent="0.2">
      <c r="B146" s="8">
        <v>90</v>
      </c>
      <c r="C146" s="10"/>
      <c r="D146" s="30" t="s">
        <v>145</v>
      </c>
      <c r="E146" s="31">
        <v>1</v>
      </c>
      <c r="F146" s="31">
        <v>56335.5</v>
      </c>
      <c r="G146" s="31"/>
      <c r="H146" s="31"/>
      <c r="I146" s="31"/>
      <c r="J146" s="31"/>
      <c r="K146" s="31"/>
      <c r="L146" s="31">
        <f t="shared" si="6"/>
        <v>60278.985000000001</v>
      </c>
      <c r="M146" s="31"/>
      <c r="N146" s="31"/>
    </row>
    <row r="147" spans="2:14" ht="12.75" customHeight="1" x14ac:dyDescent="0.2">
      <c r="B147" s="8">
        <v>91</v>
      </c>
      <c r="C147" s="10"/>
      <c r="D147" s="25" t="s">
        <v>126</v>
      </c>
      <c r="E147" s="31">
        <v>3</v>
      </c>
      <c r="F147" s="31">
        <v>54168.75</v>
      </c>
      <c r="G147" s="31"/>
      <c r="H147" s="31"/>
      <c r="I147" s="31"/>
      <c r="J147" s="31"/>
      <c r="K147" s="31"/>
      <c r="L147" s="31">
        <f t="shared" si="6"/>
        <v>57960.5625</v>
      </c>
      <c r="M147" s="31"/>
      <c r="N147" s="31"/>
    </row>
    <row r="148" spans="2:14" ht="12.75" customHeight="1" x14ac:dyDescent="0.2">
      <c r="B148" s="8">
        <v>92</v>
      </c>
      <c r="C148" s="10"/>
      <c r="D148" s="25" t="s">
        <v>127</v>
      </c>
      <c r="E148" s="31">
        <v>4</v>
      </c>
      <c r="F148" s="31">
        <v>52085.460000000006</v>
      </c>
      <c r="G148" s="31"/>
      <c r="H148" s="31"/>
      <c r="I148" s="31"/>
      <c r="J148" s="31"/>
      <c r="K148" s="31"/>
      <c r="L148" s="31">
        <f t="shared" si="6"/>
        <v>55731.442200000012</v>
      </c>
      <c r="M148" s="31"/>
      <c r="N148" s="31"/>
    </row>
    <row r="149" spans="2:14" ht="12.75" customHeight="1" x14ac:dyDescent="0.2">
      <c r="B149" s="8">
        <v>93</v>
      </c>
      <c r="C149" s="10"/>
      <c r="D149" s="25" t="s">
        <v>129</v>
      </c>
      <c r="E149" s="31">
        <v>1</v>
      </c>
      <c r="F149" s="31">
        <v>50081.350000000006</v>
      </c>
      <c r="G149" s="31"/>
      <c r="H149" s="31"/>
      <c r="I149" s="31"/>
      <c r="J149" s="31"/>
      <c r="K149" s="31"/>
      <c r="L149" s="31">
        <f t="shared" si="6"/>
        <v>53587.044500000011</v>
      </c>
      <c r="M149" s="31"/>
      <c r="N149" s="31"/>
    </row>
    <row r="150" spans="2:14" ht="12.75" customHeight="1" x14ac:dyDescent="0.2">
      <c r="B150" s="8">
        <v>94</v>
      </c>
      <c r="C150" s="10"/>
      <c r="D150" s="25" t="s">
        <v>130</v>
      </c>
      <c r="E150" s="31">
        <v>1</v>
      </c>
      <c r="F150" s="31">
        <v>50081.350000000006</v>
      </c>
      <c r="G150" s="31"/>
      <c r="H150" s="31"/>
      <c r="I150" s="31"/>
      <c r="J150" s="31"/>
      <c r="K150" s="31"/>
      <c r="L150" s="31">
        <f t="shared" si="6"/>
        <v>53587.044500000011</v>
      </c>
      <c r="M150" s="31"/>
      <c r="N150" s="31"/>
    </row>
    <row r="151" spans="2:14" ht="12.75" customHeight="1" x14ac:dyDescent="0.2">
      <c r="B151" s="8">
        <v>95</v>
      </c>
      <c r="C151" s="10"/>
      <c r="D151" s="25" t="s">
        <v>131</v>
      </c>
      <c r="E151" s="31">
        <v>1</v>
      </c>
      <c r="F151" s="31">
        <v>50081.350000000006</v>
      </c>
      <c r="G151" s="31"/>
      <c r="H151" s="31"/>
      <c r="I151" s="31"/>
      <c r="J151" s="31"/>
      <c r="K151" s="31"/>
      <c r="L151" s="31">
        <f t="shared" si="6"/>
        <v>53587.044500000011</v>
      </c>
      <c r="M151" s="31"/>
      <c r="N151" s="31"/>
    </row>
    <row r="152" spans="2:14" ht="12.75" customHeight="1" x14ac:dyDescent="0.2">
      <c r="B152" s="8">
        <v>96</v>
      </c>
      <c r="C152" s="10"/>
      <c r="D152" s="25" t="s">
        <v>134</v>
      </c>
      <c r="E152" s="31">
        <v>1</v>
      </c>
      <c r="F152" s="31">
        <v>46303.18</v>
      </c>
      <c r="G152" s="31"/>
      <c r="H152" s="31"/>
      <c r="I152" s="31"/>
      <c r="J152" s="31"/>
      <c r="K152" s="31"/>
      <c r="L152" s="31">
        <f t="shared" si="6"/>
        <v>49544.402600000001</v>
      </c>
      <c r="M152" s="31"/>
      <c r="N152" s="31"/>
    </row>
    <row r="153" spans="2:14" ht="12.75" customHeight="1" x14ac:dyDescent="0.2">
      <c r="B153" s="8">
        <v>97</v>
      </c>
      <c r="C153" s="10"/>
      <c r="D153" s="25" t="s">
        <v>135</v>
      </c>
      <c r="E153" s="31">
        <v>3</v>
      </c>
      <c r="F153" s="31">
        <v>46303.18</v>
      </c>
      <c r="G153" s="31"/>
      <c r="H153" s="31"/>
      <c r="I153" s="31"/>
      <c r="J153" s="31"/>
      <c r="K153" s="31"/>
      <c r="L153" s="31">
        <f t="shared" si="6"/>
        <v>49544.402600000001</v>
      </c>
      <c r="M153" s="31"/>
      <c r="N153" s="31"/>
    </row>
    <row r="154" spans="2:14" ht="12.75" customHeight="1" x14ac:dyDescent="0.2">
      <c r="B154" s="8">
        <v>98</v>
      </c>
      <c r="C154" s="10"/>
      <c r="D154" s="25" t="s">
        <v>136</v>
      </c>
      <c r="E154" s="31">
        <v>8</v>
      </c>
      <c r="F154" s="31">
        <v>46303.18</v>
      </c>
      <c r="G154" s="31"/>
      <c r="H154" s="31"/>
      <c r="I154" s="31"/>
      <c r="J154" s="31"/>
      <c r="K154" s="31"/>
      <c r="L154" s="31">
        <f t="shared" si="6"/>
        <v>49544.402600000001</v>
      </c>
      <c r="M154" s="31"/>
      <c r="N154" s="31"/>
    </row>
    <row r="155" spans="2:14" ht="12.75" customHeight="1" x14ac:dyDescent="0.2">
      <c r="B155" s="8">
        <v>99</v>
      </c>
      <c r="C155" s="10"/>
      <c r="D155" s="25" t="s">
        <v>137</v>
      </c>
      <c r="E155" s="31">
        <v>1</v>
      </c>
      <c r="F155" s="31">
        <v>44522.700000000004</v>
      </c>
      <c r="G155" s="31"/>
      <c r="H155" s="31"/>
      <c r="I155" s="31"/>
      <c r="J155" s="31"/>
      <c r="K155" s="31"/>
      <c r="L155" s="31">
        <f t="shared" si="6"/>
        <v>47639.289000000004</v>
      </c>
      <c r="M155" s="31"/>
      <c r="N155" s="31"/>
    </row>
    <row r="156" spans="2:14" ht="12.75" customHeight="1" x14ac:dyDescent="0.2">
      <c r="B156" s="8">
        <v>100</v>
      </c>
      <c r="C156" s="10"/>
      <c r="D156" s="25" t="s">
        <v>138</v>
      </c>
      <c r="E156" s="31">
        <v>2</v>
      </c>
      <c r="F156" s="31">
        <v>44522.700000000004</v>
      </c>
      <c r="G156" s="31"/>
      <c r="H156" s="31"/>
      <c r="I156" s="31"/>
      <c r="J156" s="31"/>
      <c r="K156" s="31"/>
      <c r="L156" s="31">
        <f t="shared" si="6"/>
        <v>47639.289000000004</v>
      </c>
      <c r="M156" s="31"/>
      <c r="N156" s="31"/>
    </row>
    <row r="157" spans="2:14" ht="12.75" customHeight="1" x14ac:dyDescent="0.2">
      <c r="B157" s="8">
        <v>101</v>
      </c>
      <c r="C157" s="10"/>
      <c r="D157" s="25" t="s">
        <v>140</v>
      </c>
      <c r="E157" s="31">
        <v>4</v>
      </c>
      <c r="F157" s="31">
        <v>41163.97</v>
      </c>
      <c r="G157" s="31"/>
      <c r="H157" s="31"/>
      <c r="I157" s="31"/>
      <c r="J157" s="31"/>
      <c r="K157" s="31"/>
      <c r="L157" s="31">
        <f t="shared" si="6"/>
        <v>44045.447900000006</v>
      </c>
      <c r="M157" s="31"/>
      <c r="N157" s="31"/>
    </row>
    <row r="158" spans="2:14" ht="12.75" customHeight="1" x14ac:dyDescent="0.2">
      <c r="B158" s="8">
        <v>102</v>
      </c>
      <c r="C158" s="10"/>
      <c r="D158" s="25" t="s">
        <v>141</v>
      </c>
      <c r="E158" s="31">
        <v>1</v>
      </c>
      <c r="F158" s="31">
        <v>41163.97</v>
      </c>
      <c r="G158" s="31"/>
      <c r="H158" s="31"/>
      <c r="I158" s="31"/>
      <c r="J158" s="31"/>
      <c r="K158" s="31"/>
      <c r="L158" s="31">
        <f t="shared" si="6"/>
        <v>44045.447900000006</v>
      </c>
      <c r="M158" s="31"/>
      <c r="N158" s="31"/>
    </row>
    <row r="159" spans="2:14" ht="12.75" customHeight="1" x14ac:dyDescent="0.2">
      <c r="B159" s="8">
        <v>103</v>
      </c>
      <c r="C159" s="10"/>
      <c r="D159" s="25" t="s">
        <v>163</v>
      </c>
      <c r="E159" s="31">
        <v>5</v>
      </c>
      <c r="F159" s="31">
        <v>36594</v>
      </c>
      <c r="G159" s="31"/>
      <c r="H159" s="31"/>
      <c r="I159" s="31"/>
      <c r="J159" s="31"/>
      <c r="K159" s="31"/>
      <c r="L159" s="31">
        <f t="shared" si="6"/>
        <v>39155.58</v>
      </c>
      <c r="M159" s="31"/>
      <c r="N159" s="31"/>
    </row>
    <row r="160" spans="2:14" x14ac:dyDescent="0.2">
      <c r="B160" s="13"/>
      <c r="C160" s="10"/>
      <c r="D160" s="14" t="s">
        <v>65</v>
      </c>
      <c r="E160" s="15">
        <f>SUM(E14:E159)</f>
        <v>377</v>
      </c>
      <c r="F160" s="31"/>
      <c r="G160" s="15">
        <f>SUM(G14:G159)</f>
        <v>0</v>
      </c>
      <c r="H160" s="31"/>
      <c r="I160" s="15">
        <f>SUM(I14:I159)</f>
        <v>0</v>
      </c>
      <c r="K160" s="15">
        <f>SUM(K14:K159)</f>
        <v>0</v>
      </c>
      <c r="L160" s="31"/>
      <c r="M160" s="15">
        <f>SUM(M14:M159)</f>
        <v>0</v>
      </c>
    </row>
    <row r="161" spans="1:14" x14ac:dyDescent="0.2">
      <c r="B161" s="10"/>
      <c r="C161" s="10"/>
      <c r="D161" s="16"/>
      <c r="E161" s="31"/>
      <c r="F161" s="31"/>
      <c r="G161" s="31"/>
      <c r="H161" s="31"/>
      <c r="I161" s="31"/>
      <c r="K161" s="31"/>
      <c r="L161" s="31"/>
      <c r="M161" s="31"/>
    </row>
    <row r="162" spans="1:14" x14ac:dyDescent="0.2">
      <c r="B162" s="10"/>
      <c r="C162" s="10"/>
      <c r="D162" s="10" t="s">
        <v>16</v>
      </c>
      <c r="E162" s="31"/>
      <c r="F162" s="31"/>
      <c r="H162" s="31"/>
      <c r="I162" s="31"/>
      <c r="K162" s="31"/>
      <c r="L162" s="31"/>
    </row>
    <row r="163" spans="1:14" x14ac:dyDescent="0.2">
      <c r="C163" s="10"/>
      <c r="D163" s="10" t="s">
        <v>66</v>
      </c>
      <c r="E163" s="31"/>
      <c r="F163" s="31"/>
      <c r="G163" s="10"/>
      <c r="H163" s="31"/>
      <c r="I163" s="31"/>
      <c r="K163" s="31"/>
      <c r="L163" s="31"/>
    </row>
    <row r="164" spans="1:14" x14ac:dyDescent="0.2">
      <c r="B164" s="8">
        <v>104</v>
      </c>
      <c r="C164" s="10"/>
      <c r="D164" s="17" t="s">
        <v>67</v>
      </c>
      <c r="E164" s="31">
        <v>8</v>
      </c>
      <c r="F164" s="31">
        <v>132400.10535520292</v>
      </c>
      <c r="H164" s="31"/>
      <c r="J164" s="31"/>
      <c r="K164" s="31"/>
      <c r="L164" s="31">
        <f t="shared" ref="L164:L169" si="7">F164*(1+$O$8)</f>
        <v>141668.11273006714</v>
      </c>
      <c r="M164" s="31"/>
      <c r="N164" s="31"/>
    </row>
    <row r="165" spans="1:14" x14ac:dyDescent="0.2">
      <c r="A165" s="10"/>
      <c r="B165" s="8">
        <v>105</v>
      </c>
      <c r="C165" s="10"/>
      <c r="D165" s="10" t="s">
        <v>68</v>
      </c>
      <c r="E165" s="4">
        <v>1</v>
      </c>
      <c r="F165" s="31">
        <v>130996.39579398106</v>
      </c>
      <c r="H165" s="31"/>
      <c r="J165" s="31"/>
      <c r="L165" s="31">
        <f t="shared" si="7"/>
        <v>140166.14349955975</v>
      </c>
      <c r="M165" s="31"/>
      <c r="N165" s="31"/>
    </row>
    <row r="166" spans="1:14" x14ac:dyDescent="0.2">
      <c r="A166" s="10"/>
      <c r="B166" s="8">
        <v>106</v>
      </c>
      <c r="C166" s="10"/>
      <c r="D166" s="10" t="s">
        <v>69</v>
      </c>
      <c r="E166" s="4">
        <v>1</v>
      </c>
      <c r="F166" s="31">
        <v>120203.12900753497</v>
      </c>
      <c r="H166" s="31"/>
      <c r="J166" s="31"/>
      <c r="L166" s="31">
        <f t="shared" si="7"/>
        <v>128617.34803806242</v>
      </c>
      <c r="M166" s="31"/>
      <c r="N166" s="31"/>
    </row>
    <row r="167" spans="1:14" x14ac:dyDescent="0.2">
      <c r="B167" s="8">
        <v>107</v>
      </c>
      <c r="C167" s="10"/>
      <c r="D167" s="10" t="s">
        <v>70</v>
      </c>
      <c r="E167" s="4">
        <v>40</v>
      </c>
      <c r="F167" s="31">
        <v>100849.63340115908</v>
      </c>
      <c r="H167" s="31"/>
      <c r="J167" s="31"/>
      <c r="L167" s="31">
        <f t="shared" si="7"/>
        <v>107909.10773924022</v>
      </c>
      <c r="M167" s="31"/>
      <c r="N167" s="31"/>
    </row>
    <row r="168" spans="1:14" x14ac:dyDescent="0.2">
      <c r="B168" s="8">
        <v>108</v>
      </c>
      <c r="C168" s="10"/>
      <c r="D168" s="10" t="s">
        <v>71</v>
      </c>
      <c r="E168" s="4">
        <v>8</v>
      </c>
      <c r="F168" s="31">
        <v>74860.010862724841</v>
      </c>
      <c r="H168" s="31"/>
      <c r="J168" s="31"/>
      <c r="L168" s="31">
        <f t="shared" si="7"/>
        <v>80100.211623115581</v>
      </c>
      <c r="M168" s="31"/>
      <c r="N168" s="31"/>
    </row>
    <row r="169" spans="1:14" x14ac:dyDescent="0.2">
      <c r="B169" s="8">
        <v>109</v>
      </c>
      <c r="C169" s="10"/>
      <c r="D169" s="10" t="s">
        <v>72</v>
      </c>
      <c r="E169" s="31">
        <v>6</v>
      </c>
      <c r="F169" s="31">
        <v>62847.496348422574</v>
      </c>
      <c r="H169" s="31"/>
      <c r="J169" s="31"/>
      <c r="K169" s="31"/>
      <c r="L169" s="31">
        <f t="shared" si="7"/>
        <v>67246.821092812155</v>
      </c>
      <c r="M169" s="31"/>
      <c r="N169" s="31"/>
    </row>
    <row r="170" spans="1:14" x14ac:dyDescent="0.2">
      <c r="C170" s="10"/>
      <c r="D170" s="10" t="s">
        <v>73</v>
      </c>
      <c r="E170" s="15">
        <f>SUM(E164:E169)</f>
        <v>64</v>
      </c>
      <c r="F170" s="31"/>
      <c r="G170" s="15">
        <f>SUM(G164:G169)</f>
        <v>0</v>
      </c>
      <c r="H170" s="31"/>
      <c r="I170" s="15">
        <f>SUM(I164:I169)</f>
        <v>0</v>
      </c>
      <c r="K170" s="15">
        <f>SUM(K164:K169)</f>
        <v>0</v>
      </c>
      <c r="L170" s="31"/>
      <c r="M170" s="15">
        <f>SUM(M164:M169)</f>
        <v>0</v>
      </c>
    </row>
    <row r="171" spans="1:14" x14ac:dyDescent="0.2">
      <c r="C171" s="10"/>
      <c r="F171" s="31"/>
      <c r="H171" s="31"/>
      <c r="K171" s="31"/>
      <c r="L171" s="31"/>
    </row>
    <row r="172" spans="1:14" x14ac:dyDescent="0.2">
      <c r="C172" s="10"/>
      <c r="D172" s="10" t="s">
        <v>74</v>
      </c>
      <c r="F172" s="31"/>
      <c r="H172" s="31"/>
      <c r="K172" s="31"/>
      <c r="L172" s="31"/>
    </row>
    <row r="173" spans="1:14" x14ac:dyDescent="0.2">
      <c r="C173" s="10"/>
      <c r="D173" s="10" t="s">
        <v>66</v>
      </c>
      <c r="F173" s="31"/>
      <c r="H173" s="31"/>
      <c r="K173" s="31"/>
      <c r="L173" s="31"/>
    </row>
    <row r="174" spans="1:14" x14ac:dyDescent="0.2">
      <c r="B174" s="8">
        <v>110</v>
      </c>
      <c r="C174" s="10"/>
      <c r="D174" s="10" t="s">
        <v>75</v>
      </c>
      <c r="E174" s="4">
        <v>183</v>
      </c>
      <c r="F174" s="31">
        <v>100849.63340115908</v>
      </c>
      <c r="H174" s="31"/>
      <c r="J174" s="31"/>
      <c r="L174" s="31">
        <f>F174*(1+$O$8)</f>
        <v>107909.10773924022</v>
      </c>
      <c r="M174" s="31"/>
      <c r="N174" s="31"/>
    </row>
    <row r="175" spans="1:14" x14ac:dyDescent="0.2">
      <c r="A175" s="10"/>
      <c r="B175" s="8">
        <v>111</v>
      </c>
      <c r="C175" s="10"/>
      <c r="D175" s="10" t="s">
        <v>76</v>
      </c>
      <c r="E175" s="4">
        <v>513</v>
      </c>
      <c r="F175" s="31">
        <v>50755.498279905842</v>
      </c>
      <c r="H175" s="31"/>
      <c r="J175" s="31"/>
      <c r="L175" s="31">
        <f>F175*(1+$O$8)</f>
        <v>54308.383159499252</v>
      </c>
      <c r="M175" s="31"/>
      <c r="N175" s="31"/>
    </row>
    <row r="176" spans="1:14" x14ac:dyDescent="0.2">
      <c r="A176" s="10"/>
      <c r="B176" s="31"/>
      <c r="C176" s="10"/>
      <c r="D176" s="10" t="s">
        <v>73</v>
      </c>
      <c r="E176" s="15">
        <f>SUM(E174:E175)</f>
        <v>696</v>
      </c>
      <c r="F176" s="31"/>
      <c r="G176" s="15">
        <f>SUM(G174:G175)</f>
        <v>0</v>
      </c>
      <c r="H176" s="31"/>
      <c r="I176" s="15">
        <f>SUM(I174:I175)</f>
        <v>0</v>
      </c>
      <c r="J176" s="31"/>
      <c r="K176" s="15">
        <f>SUM(K174:K175)</f>
        <v>0</v>
      </c>
      <c r="L176" s="31"/>
      <c r="M176" s="15">
        <f>SUM(M174:M175)</f>
        <v>0</v>
      </c>
    </row>
    <row r="177" spans="1:13" x14ac:dyDescent="0.2">
      <c r="A177" s="10"/>
      <c r="C177" s="10"/>
      <c r="F177" s="31"/>
      <c r="H177" s="31"/>
      <c r="J177" s="31"/>
      <c r="K177" s="12"/>
      <c r="L177" s="31"/>
    </row>
    <row r="178" spans="1:13" x14ac:dyDescent="0.2">
      <c r="A178" s="10"/>
      <c r="C178" s="10"/>
      <c r="D178" s="10" t="s">
        <v>77</v>
      </c>
      <c r="E178" s="15">
        <f>E176+E170+E160</f>
        <v>1137</v>
      </c>
      <c r="F178" s="31"/>
      <c r="G178" s="15">
        <f>G176+G170+G160</f>
        <v>0</v>
      </c>
      <c r="H178" s="31"/>
      <c r="I178" s="15">
        <f>I176+I170+I160</f>
        <v>0</v>
      </c>
      <c r="J178" s="31"/>
      <c r="K178" s="15">
        <f>K176+K170+K160</f>
        <v>0</v>
      </c>
      <c r="L178" s="31"/>
      <c r="M178" s="15">
        <f>M176+M170+M160</f>
        <v>0</v>
      </c>
    </row>
    <row r="179" spans="1:13" x14ac:dyDescent="0.2">
      <c r="A179" s="10"/>
      <c r="B179" s="10"/>
      <c r="C179" s="10"/>
      <c r="E179" s="10"/>
      <c r="J179" s="31"/>
      <c r="K179" s="31"/>
    </row>
    <row r="180" spans="1:13" x14ac:dyDescent="0.2">
      <c r="A180" s="10"/>
      <c r="B180" s="10"/>
      <c r="C180" s="10"/>
      <c r="E180" s="10"/>
      <c r="J180" s="31"/>
      <c r="K180" s="31"/>
    </row>
    <row r="181" spans="1:13" x14ac:dyDescent="0.2">
      <c r="A181" s="10"/>
      <c r="B181" s="10"/>
      <c r="C181" s="10"/>
      <c r="E181" s="10"/>
      <c r="J181" s="31"/>
      <c r="K181" s="31"/>
    </row>
    <row r="182" spans="1:13" x14ac:dyDescent="0.2">
      <c r="A182" s="10"/>
      <c r="B182" s="10"/>
      <c r="C182" s="10"/>
      <c r="E182" s="10"/>
      <c r="J182" s="31"/>
      <c r="K182" s="31"/>
    </row>
    <row r="183" spans="1:13" x14ac:dyDescent="0.2">
      <c r="A183" s="10"/>
      <c r="B183" s="10"/>
      <c r="C183" s="10"/>
      <c r="E183" s="10"/>
      <c r="J183" s="31"/>
      <c r="K183" s="31"/>
      <c r="L183" s="10"/>
    </row>
    <row r="184" spans="1:13" x14ac:dyDescent="0.2">
      <c r="A184" s="10"/>
      <c r="B184" s="10"/>
      <c r="C184" s="10"/>
      <c r="E184" s="10"/>
      <c r="J184" s="31"/>
      <c r="K184" s="31"/>
      <c r="L184" s="10"/>
    </row>
    <row r="185" spans="1:13" x14ac:dyDescent="0.2">
      <c r="A185" s="10"/>
      <c r="B185" s="10"/>
      <c r="C185" s="10"/>
      <c r="E185" s="10"/>
      <c r="L185" s="10"/>
    </row>
    <row r="186" spans="1:13" x14ac:dyDescent="0.2">
      <c r="A186" s="10"/>
      <c r="B186" s="10"/>
      <c r="C186" s="10"/>
      <c r="E186" s="10"/>
      <c r="L186" s="10"/>
    </row>
    <row r="187" spans="1:13" x14ac:dyDescent="0.2">
      <c r="A187" s="10"/>
      <c r="B187" s="10"/>
      <c r="C187" s="10"/>
      <c r="E187" s="10"/>
      <c r="L187" s="10"/>
    </row>
    <row r="188" spans="1:13" x14ac:dyDescent="0.2">
      <c r="A188" s="10"/>
      <c r="B188" s="10"/>
      <c r="C188" s="10"/>
      <c r="E188" s="10"/>
      <c r="L188" s="10"/>
    </row>
    <row r="189" spans="1:13" x14ac:dyDescent="0.2">
      <c r="A189" s="10"/>
      <c r="B189" s="10"/>
      <c r="C189" s="10"/>
      <c r="E189" s="10"/>
      <c r="L189" s="10"/>
    </row>
    <row r="190" spans="1:13" x14ac:dyDescent="0.2">
      <c r="A190" s="10"/>
      <c r="B190" s="10"/>
      <c r="C190" s="10"/>
      <c r="E190" s="10"/>
      <c r="L190" s="10"/>
    </row>
    <row r="191" spans="1:13" x14ac:dyDescent="0.2">
      <c r="A191" s="10"/>
      <c r="B191" s="10"/>
      <c r="C191" s="10"/>
      <c r="E191" s="10"/>
      <c r="L191" s="10"/>
    </row>
    <row r="192" spans="1:13" x14ac:dyDescent="0.2">
      <c r="A192" s="10"/>
      <c r="B192" s="10"/>
      <c r="C192" s="10"/>
      <c r="E192" s="10"/>
      <c r="L192" s="10"/>
    </row>
    <row r="193" spans="1:12" x14ac:dyDescent="0.2">
      <c r="A193" s="10"/>
      <c r="B193" s="10"/>
      <c r="C193" s="10"/>
      <c r="E193" s="10"/>
      <c r="L193" s="10"/>
    </row>
    <row r="194" spans="1:12" x14ac:dyDescent="0.2">
      <c r="A194" s="10"/>
      <c r="B194" s="10"/>
      <c r="C194" s="10"/>
      <c r="E194" s="10"/>
      <c r="L194" s="10"/>
    </row>
    <row r="195" spans="1:12" x14ac:dyDescent="0.2">
      <c r="A195" s="10"/>
      <c r="B195" s="10"/>
      <c r="C195" s="10"/>
      <c r="E195" s="10"/>
      <c r="L195" s="10"/>
    </row>
    <row r="196" spans="1:12" x14ac:dyDescent="0.2">
      <c r="A196" s="10"/>
      <c r="B196" s="10"/>
      <c r="C196" s="10"/>
      <c r="E196" s="10"/>
      <c r="L196" s="10"/>
    </row>
    <row r="197" spans="1:12" x14ac:dyDescent="0.2">
      <c r="A197" s="10"/>
      <c r="B197" s="10"/>
      <c r="C197" s="10"/>
      <c r="E197" s="10"/>
      <c r="L197" s="10"/>
    </row>
    <row r="198" spans="1:12" x14ac:dyDescent="0.2">
      <c r="A198" s="10"/>
      <c r="B198" s="10"/>
      <c r="C198" s="10"/>
      <c r="E198" s="10"/>
      <c r="L198" s="10"/>
    </row>
    <row r="199" spans="1:12" x14ac:dyDescent="0.2">
      <c r="A199" s="10"/>
      <c r="B199" s="10"/>
      <c r="C199" s="10"/>
      <c r="E199" s="10"/>
      <c r="G199" s="10"/>
      <c r="H199" s="10"/>
      <c r="I199" s="10"/>
      <c r="J199" s="10"/>
      <c r="K199" s="10"/>
      <c r="L199" s="10"/>
    </row>
    <row r="200" spans="1:12" x14ac:dyDescent="0.2">
      <c r="A200" s="10"/>
      <c r="B200" s="10"/>
      <c r="C200" s="10"/>
      <c r="E200" s="10"/>
      <c r="G200" s="10"/>
      <c r="H200" s="10"/>
      <c r="I200" s="10"/>
      <c r="J200" s="10"/>
      <c r="K200" s="10"/>
      <c r="L200" s="10"/>
    </row>
    <row r="201" spans="1:12" x14ac:dyDescent="0.2">
      <c r="A201" s="10"/>
      <c r="B201" s="10"/>
      <c r="C201" s="10"/>
      <c r="E201" s="10"/>
      <c r="G201" s="10"/>
      <c r="H201" s="10"/>
      <c r="I201" s="10"/>
      <c r="J201" s="10"/>
      <c r="K201" s="10"/>
      <c r="L201" s="10"/>
    </row>
    <row r="202" spans="1:12" x14ac:dyDescent="0.2">
      <c r="A202" s="10"/>
      <c r="B202" s="10"/>
      <c r="C202" s="10"/>
      <c r="E202" s="10"/>
      <c r="G202" s="10"/>
      <c r="H202" s="10"/>
      <c r="I202" s="10"/>
      <c r="J202" s="10"/>
      <c r="K202" s="10"/>
      <c r="L202" s="10"/>
    </row>
    <row r="203" spans="1:12" x14ac:dyDescent="0.2">
      <c r="A203" s="10"/>
      <c r="B203" s="10"/>
      <c r="C203" s="10"/>
      <c r="E203" s="10"/>
      <c r="G203" s="10"/>
      <c r="H203" s="10"/>
      <c r="I203" s="10"/>
      <c r="J203" s="10"/>
      <c r="K203" s="10"/>
      <c r="L203" s="10"/>
    </row>
    <row r="204" spans="1:12" x14ac:dyDescent="0.2">
      <c r="A204" s="10"/>
      <c r="B204" s="10"/>
      <c r="C204" s="10"/>
      <c r="E204" s="10"/>
      <c r="G204" s="10"/>
      <c r="H204" s="10"/>
      <c r="I204" s="10"/>
      <c r="J204" s="10"/>
      <c r="K204" s="10"/>
      <c r="L204" s="10"/>
    </row>
    <row r="205" spans="1:12" x14ac:dyDescent="0.2">
      <c r="A205" s="10"/>
      <c r="B205" s="10"/>
      <c r="C205" s="10"/>
      <c r="E205" s="10"/>
      <c r="G205" s="10"/>
      <c r="H205" s="10"/>
      <c r="I205" s="10"/>
      <c r="J205" s="10"/>
      <c r="K205" s="10"/>
      <c r="L205" s="10"/>
    </row>
    <row r="206" spans="1:12" x14ac:dyDescent="0.2">
      <c r="A206" s="10"/>
      <c r="B206" s="10"/>
      <c r="C206" s="10"/>
      <c r="E206" s="10"/>
      <c r="G206" s="10"/>
      <c r="H206" s="10"/>
      <c r="I206" s="10"/>
      <c r="J206" s="10"/>
      <c r="K206" s="10"/>
      <c r="L206" s="10"/>
    </row>
    <row r="207" spans="1:12" x14ac:dyDescent="0.2">
      <c r="A207" s="10"/>
      <c r="B207" s="10"/>
      <c r="C207" s="10"/>
      <c r="E207" s="10"/>
      <c r="G207" s="10"/>
      <c r="H207" s="10"/>
      <c r="I207" s="10"/>
      <c r="J207" s="10"/>
      <c r="K207" s="10"/>
      <c r="L207" s="10"/>
    </row>
    <row r="208" spans="1:12" x14ac:dyDescent="0.2">
      <c r="A208" s="10"/>
      <c r="B208" s="10"/>
      <c r="C208" s="10"/>
      <c r="E208" s="10"/>
      <c r="G208" s="10"/>
      <c r="H208" s="10"/>
      <c r="I208" s="10"/>
      <c r="J208" s="10"/>
      <c r="K208" s="10"/>
      <c r="L208" s="10"/>
    </row>
    <row r="209" spans="1:12" x14ac:dyDescent="0.2">
      <c r="A209" s="10"/>
      <c r="B209" s="10"/>
      <c r="C209" s="10"/>
      <c r="E209" s="10"/>
      <c r="G209" s="10"/>
      <c r="H209" s="10"/>
      <c r="I209" s="10"/>
      <c r="J209" s="10"/>
      <c r="K209" s="10"/>
      <c r="L209" s="10"/>
    </row>
    <row r="210" spans="1:12" x14ac:dyDescent="0.2">
      <c r="A210" s="10"/>
      <c r="B210" s="10"/>
      <c r="C210" s="10"/>
      <c r="E210" s="10"/>
      <c r="G210" s="10"/>
      <c r="H210" s="10"/>
      <c r="I210" s="10"/>
      <c r="J210" s="10"/>
      <c r="K210" s="10"/>
      <c r="L210" s="10"/>
    </row>
    <row r="211" spans="1:12" x14ac:dyDescent="0.2">
      <c r="A211" s="10"/>
      <c r="B211" s="10"/>
      <c r="C211" s="10"/>
      <c r="E211" s="10"/>
      <c r="G211" s="10"/>
      <c r="H211" s="10"/>
      <c r="I211" s="10"/>
      <c r="J211" s="10"/>
      <c r="K211" s="10"/>
      <c r="L211" s="10"/>
    </row>
    <row r="212" spans="1:12" x14ac:dyDescent="0.2">
      <c r="A212" s="10"/>
      <c r="B212" s="10"/>
      <c r="C212" s="10"/>
      <c r="E212" s="10"/>
      <c r="G212" s="10"/>
      <c r="H212" s="10"/>
      <c r="I212" s="10"/>
      <c r="J212" s="10"/>
      <c r="K212" s="10"/>
      <c r="L212" s="10"/>
    </row>
    <row r="213" spans="1:12" x14ac:dyDescent="0.2">
      <c r="A213" s="10"/>
      <c r="B213" s="10"/>
      <c r="C213" s="10"/>
      <c r="E213" s="10"/>
      <c r="G213" s="10"/>
      <c r="H213" s="10"/>
      <c r="I213" s="10"/>
      <c r="J213" s="10"/>
      <c r="K213" s="10"/>
      <c r="L213" s="10"/>
    </row>
    <row r="214" spans="1:12" x14ac:dyDescent="0.2">
      <c r="A214" s="10"/>
      <c r="B214" s="10"/>
      <c r="C214" s="10"/>
      <c r="E214" s="10"/>
      <c r="G214" s="10"/>
      <c r="H214" s="10"/>
      <c r="I214" s="10"/>
      <c r="J214" s="10"/>
      <c r="K214" s="10"/>
      <c r="L214" s="10"/>
    </row>
    <row r="215" spans="1:12" x14ac:dyDescent="0.2">
      <c r="A215" s="10"/>
      <c r="B215" s="10"/>
      <c r="C215" s="10"/>
      <c r="E215" s="10"/>
      <c r="G215" s="10"/>
      <c r="H215" s="10"/>
      <c r="I215" s="10"/>
      <c r="J215" s="10"/>
      <c r="K215" s="10"/>
      <c r="L215" s="10"/>
    </row>
    <row r="216" spans="1:12" x14ac:dyDescent="0.2">
      <c r="A216" s="10"/>
      <c r="B216" s="10"/>
      <c r="C216" s="10"/>
      <c r="E216" s="10"/>
      <c r="G216" s="10"/>
      <c r="H216" s="10"/>
      <c r="I216" s="10"/>
      <c r="J216" s="10"/>
      <c r="K216" s="10"/>
      <c r="L216" s="10"/>
    </row>
    <row r="217" spans="1:12" x14ac:dyDescent="0.2">
      <c r="A217" s="10"/>
      <c r="B217" s="10"/>
      <c r="C217" s="10"/>
      <c r="E217" s="10"/>
      <c r="G217" s="10"/>
      <c r="H217" s="10"/>
      <c r="I217" s="10"/>
      <c r="J217" s="10"/>
      <c r="K217" s="10"/>
      <c r="L217" s="10"/>
    </row>
    <row r="218" spans="1:12" x14ac:dyDescent="0.2">
      <c r="A218" s="10"/>
      <c r="B218" s="10"/>
      <c r="C218" s="10"/>
      <c r="E218" s="10"/>
      <c r="G218" s="10"/>
      <c r="H218" s="10"/>
      <c r="I218" s="10"/>
      <c r="J218" s="10"/>
      <c r="K218" s="10"/>
      <c r="L218" s="10"/>
    </row>
    <row r="219" spans="1:12" x14ac:dyDescent="0.2">
      <c r="A219" s="10"/>
      <c r="B219" s="10"/>
      <c r="C219" s="10"/>
      <c r="E219" s="10"/>
      <c r="G219" s="10"/>
      <c r="H219" s="10"/>
      <c r="I219" s="10"/>
      <c r="J219" s="10"/>
      <c r="K219" s="10"/>
      <c r="L219" s="10"/>
    </row>
    <row r="220" spans="1:12" x14ac:dyDescent="0.2">
      <c r="A220" s="10"/>
      <c r="B220" s="10"/>
      <c r="C220" s="10"/>
      <c r="E220" s="10"/>
      <c r="G220" s="10"/>
      <c r="H220" s="10"/>
      <c r="I220" s="10"/>
      <c r="J220" s="10"/>
      <c r="K220" s="10"/>
      <c r="L220" s="10"/>
    </row>
    <row r="221" spans="1:12" x14ac:dyDescent="0.2">
      <c r="A221" s="10"/>
      <c r="B221" s="10"/>
      <c r="C221" s="10"/>
      <c r="E221" s="10"/>
      <c r="G221" s="10"/>
      <c r="H221" s="10"/>
      <c r="I221" s="10"/>
      <c r="J221" s="10"/>
      <c r="K221" s="10"/>
      <c r="L221" s="10"/>
    </row>
    <row r="222" spans="1:12" x14ac:dyDescent="0.2">
      <c r="A222" s="10"/>
      <c r="B222" s="10"/>
      <c r="C222" s="10"/>
      <c r="E222" s="10"/>
      <c r="G222" s="10"/>
      <c r="H222" s="10"/>
      <c r="I222" s="10"/>
      <c r="J222" s="10"/>
      <c r="K222" s="10"/>
      <c r="L222" s="10"/>
    </row>
    <row r="223" spans="1:12" x14ac:dyDescent="0.2">
      <c r="A223" s="10"/>
      <c r="B223" s="10"/>
      <c r="C223" s="10"/>
      <c r="E223" s="10"/>
      <c r="G223" s="10"/>
      <c r="H223" s="10"/>
      <c r="I223" s="10"/>
      <c r="J223" s="10"/>
      <c r="K223" s="10"/>
      <c r="L223" s="10"/>
    </row>
    <row r="224" spans="1:12" x14ac:dyDescent="0.2">
      <c r="A224" s="10"/>
      <c r="B224" s="10"/>
      <c r="C224" s="10"/>
      <c r="E224" s="10"/>
      <c r="G224" s="10"/>
      <c r="H224" s="10"/>
      <c r="I224" s="10"/>
      <c r="J224" s="10"/>
      <c r="K224" s="10"/>
      <c r="L224" s="10"/>
    </row>
    <row r="225" spans="1:12" x14ac:dyDescent="0.2">
      <c r="A225" s="10"/>
      <c r="B225" s="10"/>
      <c r="C225" s="10"/>
      <c r="E225" s="10"/>
      <c r="G225" s="10"/>
      <c r="H225" s="10"/>
      <c r="I225" s="10"/>
      <c r="J225" s="10"/>
      <c r="K225" s="10"/>
      <c r="L225" s="10"/>
    </row>
    <row r="226" spans="1:12" x14ac:dyDescent="0.2">
      <c r="A226" s="10"/>
      <c r="B226" s="10"/>
      <c r="C226" s="10"/>
      <c r="E226" s="10"/>
      <c r="G226" s="10"/>
      <c r="H226" s="10"/>
      <c r="I226" s="10"/>
      <c r="J226" s="10"/>
      <c r="K226" s="10"/>
      <c r="L226" s="10"/>
    </row>
    <row r="227" spans="1:12" x14ac:dyDescent="0.2">
      <c r="A227" s="10"/>
      <c r="B227" s="10"/>
      <c r="C227" s="10"/>
      <c r="E227" s="10"/>
      <c r="G227" s="10"/>
      <c r="H227" s="10"/>
      <c r="I227" s="10"/>
      <c r="J227" s="10"/>
      <c r="K227" s="10"/>
      <c r="L227" s="10"/>
    </row>
    <row r="228" spans="1:12" x14ac:dyDescent="0.2">
      <c r="A228" s="10"/>
      <c r="B228" s="10"/>
      <c r="C228" s="10"/>
      <c r="E228" s="10"/>
      <c r="G228" s="10"/>
      <c r="H228" s="10"/>
      <c r="I228" s="10"/>
      <c r="J228" s="10"/>
      <c r="K228" s="10"/>
      <c r="L228" s="10"/>
    </row>
    <row r="229" spans="1:12" x14ac:dyDescent="0.2">
      <c r="A229" s="10"/>
      <c r="B229" s="10"/>
      <c r="C229" s="10"/>
      <c r="E229" s="10"/>
      <c r="G229" s="10"/>
      <c r="H229" s="10"/>
      <c r="I229" s="10"/>
      <c r="J229" s="10"/>
      <c r="K229" s="10"/>
      <c r="L229" s="10"/>
    </row>
    <row r="230" spans="1:12" x14ac:dyDescent="0.2">
      <c r="A230" s="10"/>
      <c r="B230" s="10"/>
      <c r="C230" s="10"/>
      <c r="E230" s="10"/>
      <c r="G230" s="10"/>
      <c r="H230" s="10"/>
      <c r="I230" s="10"/>
      <c r="J230" s="10"/>
      <c r="K230" s="10"/>
      <c r="L230" s="10"/>
    </row>
    <row r="231" spans="1:12" x14ac:dyDescent="0.2">
      <c r="A231" s="10"/>
      <c r="B231" s="10"/>
      <c r="C231" s="10"/>
      <c r="E231" s="10"/>
      <c r="G231" s="10"/>
      <c r="H231" s="10"/>
      <c r="I231" s="10"/>
      <c r="J231" s="10"/>
      <c r="K231" s="10"/>
      <c r="L231" s="10"/>
    </row>
    <row r="232" spans="1:12" x14ac:dyDescent="0.2">
      <c r="A232" s="10"/>
      <c r="B232" s="10"/>
      <c r="C232" s="10"/>
      <c r="E232" s="10"/>
      <c r="G232" s="10"/>
      <c r="H232" s="10"/>
      <c r="I232" s="10"/>
      <c r="J232" s="10"/>
      <c r="K232" s="10"/>
      <c r="L232" s="10"/>
    </row>
    <row r="233" spans="1:12" x14ac:dyDescent="0.2">
      <c r="A233" s="10"/>
      <c r="B233" s="10"/>
      <c r="C233" s="10"/>
      <c r="E233" s="10"/>
      <c r="G233" s="10"/>
      <c r="H233" s="10"/>
      <c r="I233" s="10"/>
      <c r="J233" s="10"/>
      <c r="K233" s="10"/>
      <c r="L233" s="10"/>
    </row>
    <row r="234" spans="1:12" x14ac:dyDescent="0.2">
      <c r="A234" s="10"/>
      <c r="B234" s="10"/>
      <c r="C234" s="10"/>
      <c r="E234" s="10"/>
      <c r="G234" s="10"/>
      <c r="H234" s="10"/>
      <c r="I234" s="10"/>
      <c r="J234" s="10"/>
      <c r="K234" s="10"/>
      <c r="L234" s="10"/>
    </row>
    <row r="235" spans="1:12" x14ac:dyDescent="0.2">
      <c r="A235" s="10"/>
      <c r="B235" s="10"/>
      <c r="C235" s="10"/>
      <c r="E235" s="10"/>
      <c r="G235" s="10"/>
      <c r="H235" s="10"/>
      <c r="I235" s="10"/>
      <c r="J235" s="10"/>
      <c r="K235" s="10"/>
      <c r="L235" s="10"/>
    </row>
    <row r="236" spans="1:12" x14ac:dyDescent="0.2">
      <c r="A236" s="10"/>
      <c r="B236" s="10"/>
      <c r="C236" s="10"/>
      <c r="E236" s="10"/>
      <c r="G236" s="10"/>
      <c r="H236" s="10"/>
      <c r="I236" s="10"/>
      <c r="J236" s="10"/>
      <c r="K236" s="10"/>
      <c r="L236" s="10"/>
    </row>
    <row r="237" spans="1:12" x14ac:dyDescent="0.2">
      <c r="A237" s="10"/>
      <c r="B237" s="10"/>
      <c r="C237" s="10"/>
      <c r="E237" s="10"/>
      <c r="G237" s="10"/>
      <c r="H237" s="10"/>
      <c r="I237" s="10"/>
      <c r="J237" s="10"/>
      <c r="K237" s="10"/>
      <c r="L237" s="10"/>
    </row>
    <row r="238" spans="1:12" x14ac:dyDescent="0.2">
      <c r="A238" s="10"/>
      <c r="B238" s="10"/>
      <c r="C238" s="10"/>
      <c r="E238" s="10"/>
      <c r="G238" s="10"/>
      <c r="H238" s="10"/>
      <c r="I238" s="10"/>
      <c r="J238" s="10"/>
      <c r="K238" s="10"/>
      <c r="L238" s="10"/>
    </row>
    <row r="239" spans="1:12" x14ac:dyDescent="0.2">
      <c r="A239" s="10"/>
      <c r="B239" s="10"/>
      <c r="C239" s="10"/>
      <c r="E239" s="10"/>
      <c r="G239" s="10"/>
      <c r="H239" s="10"/>
      <c r="I239" s="10"/>
      <c r="J239" s="10"/>
      <c r="K239" s="10"/>
      <c r="L239" s="10"/>
    </row>
    <row r="240" spans="1:12" x14ac:dyDescent="0.2">
      <c r="A240" s="10"/>
      <c r="B240" s="10"/>
      <c r="C240" s="10"/>
      <c r="E240" s="10"/>
      <c r="G240" s="10"/>
      <c r="H240" s="10"/>
      <c r="I240" s="10"/>
      <c r="J240" s="10"/>
      <c r="K240" s="10"/>
      <c r="L240" s="10"/>
    </row>
    <row r="241" spans="1:12" x14ac:dyDescent="0.2">
      <c r="A241" s="10"/>
      <c r="B241" s="10"/>
      <c r="C241" s="10"/>
      <c r="E241" s="10"/>
      <c r="G241" s="10"/>
      <c r="H241" s="10"/>
      <c r="I241" s="10"/>
      <c r="J241" s="10"/>
      <c r="K241" s="10"/>
      <c r="L241" s="10"/>
    </row>
    <row r="242" spans="1:12" x14ac:dyDescent="0.2">
      <c r="A242" s="10"/>
      <c r="B242" s="10"/>
      <c r="C242" s="10"/>
      <c r="E242" s="10"/>
      <c r="G242" s="10"/>
      <c r="H242" s="10"/>
      <c r="I242" s="10"/>
      <c r="J242" s="10"/>
      <c r="K242" s="10"/>
      <c r="L242" s="10"/>
    </row>
    <row r="243" spans="1:12" x14ac:dyDescent="0.2">
      <c r="A243" s="10"/>
      <c r="B243" s="10"/>
      <c r="C243" s="10"/>
      <c r="E243" s="10"/>
      <c r="G243" s="10"/>
      <c r="H243" s="10"/>
      <c r="I243" s="10"/>
      <c r="J243" s="10"/>
      <c r="K243" s="10"/>
      <c r="L243" s="10"/>
    </row>
    <row r="244" spans="1:12" x14ac:dyDescent="0.2">
      <c r="A244" s="10"/>
      <c r="B244" s="10"/>
      <c r="C244" s="10"/>
      <c r="E244" s="10"/>
      <c r="G244" s="10"/>
      <c r="H244" s="10"/>
      <c r="I244" s="10"/>
      <c r="J244" s="10"/>
      <c r="K244" s="10"/>
      <c r="L244" s="10"/>
    </row>
    <row r="245" spans="1:12" x14ac:dyDescent="0.2">
      <c r="A245" s="10"/>
      <c r="B245" s="10"/>
      <c r="C245" s="10"/>
      <c r="E245" s="10"/>
      <c r="G245" s="10"/>
      <c r="H245" s="10"/>
      <c r="I245" s="10"/>
      <c r="J245" s="10"/>
      <c r="K245" s="10"/>
      <c r="L245" s="10"/>
    </row>
  </sheetData>
  <mergeCells count="2">
    <mergeCell ref="A1:N1"/>
    <mergeCell ref="A2:N2"/>
  </mergeCells>
  <printOptions horizontalCentered="1"/>
  <pageMargins left="0.7" right="0.7" top="0.75" bottom="0.75" header="0.3" footer="0.3"/>
  <pageSetup scale="58" fitToHeight="0" orientation="landscape" r:id="rId1"/>
  <headerFooter>
    <oddFooter>&amp;R&amp;"Times New Roman,Bold"&amp;10&amp;A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C68BC9AF01334CA334557D56A723CF" ma:contentTypeVersion="14" ma:contentTypeDescription="Create a new document." ma:contentTypeScope="" ma:versionID="b9e70303f7577a5176f4affbead00b01">
  <xsd:schema xmlns:xsd="http://www.w3.org/2001/XMLSchema" xmlns:xs="http://www.w3.org/2001/XMLSchema" xmlns:p="http://schemas.microsoft.com/office/2006/metadata/properties" xmlns:ns3="7cad1941-57af-4159-a58c-0b42bd443936" xmlns:ns4="627ecbf3-7226-4be1-af1a-1702aeb5c9a5" targetNamespace="http://schemas.microsoft.com/office/2006/metadata/properties" ma:root="true" ma:fieldsID="43e73ffa3f5f624394bf2ab2373b1f63" ns3:_="" ns4:_="">
    <xsd:import namespace="7cad1941-57af-4159-a58c-0b42bd443936"/>
    <xsd:import namespace="627ecbf3-7226-4be1-af1a-1702aeb5c9a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ad1941-57af-4159-a58c-0b42bd4439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7ecbf3-7226-4be1-af1a-1702aeb5c9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100CBE-502A-4C36-825F-03AD4B462F3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627ecbf3-7226-4be1-af1a-1702aeb5c9a5"/>
    <ds:schemaRef ds:uri="http://purl.org/dc/terms/"/>
    <ds:schemaRef ds:uri="http://schemas.openxmlformats.org/package/2006/metadata/core-properties"/>
    <ds:schemaRef ds:uri="http://purl.org/dc/dcmitype/"/>
    <ds:schemaRef ds:uri="7cad1941-57af-4159-a58c-0b42bd44393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F4DB21B-8369-4E29-9881-75E727C755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E916EE-79F2-4EC7-9518-12DC2C689D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ad1941-57af-4159-a58c-0b42bd443936"/>
    <ds:schemaRef ds:uri="627ecbf3-7226-4be1-af1a-1702aeb5c9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NWACC</vt:lpstr>
      <vt:lpstr>NWACC!Print_Area</vt:lpstr>
      <vt:lpstr>NWACC!Print_Titles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Callan Callaway</dc:creator>
  <cp:lastModifiedBy>Chandra Robinson</cp:lastModifiedBy>
  <cp:lastPrinted>2020-08-27T15:28:55Z</cp:lastPrinted>
  <dcterms:created xsi:type="dcterms:W3CDTF">2014-09-22T15:53:18Z</dcterms:created>
  <dcterms:modified xsi:type="dcterms:W3CDTF">2023-05-08T15:55:47Z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0x010100F2C68BC9AF01334CA334557D56A723CF</vt:lpwstr>
  </property>
</Properties>
</file>